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artleshamcouncil.sharepoint.com/sites/InternalTeam/Shared Documents/Finance Officer/Asset Register/"/>
    </mc:Choice>
  </mc:AlternateContent>
  <xr:revisionPtr revIDLastSave="2998" documentId="8_{93CB2975-EBC8-499D-8195-8826AC22A792}" xr6:coauthVersionLast="47" xr6:coauthVersionMax="47" xr10:uidLastSave="{E1150002-7020-418A-9898-3CEA7C7F7D00}"/>
  <bookViews>
    <workbookView xWindow="-120" yWindow="-120" windowWidth="29040" windowHeight="15720" firstSheet="4" activeTab="4" xr2:uid="{CB1A4FDC-92AB-4FB7-9039-7BC9DA9F7980}"/>
  </bookViews>
  <sheets>
    <sheet name="OFFICE CONTENTS" sheetId="14" r:id="rId1"/>
    <sheet name="PARISH ROOM GENERAL CONTENTS" sheetId="20" r:id="rId2"/>
    <sheet name="OUTSIDE EQUIPMENT" sheetId="11" r:id="rId3"/>
    <sheet name="STREET FURNITURE" sheetId="3" r:id="rId4"/>
    <sheet name="GATES AND FENCES" sheetId="4" r:id="rId5"/>
    <sheet name="PLAY EQUIPMENT" sheetId="2" r:id="rId6"/>
    <sheet name="TOOLS &amp; MACHINERY" sheetId="7" r:id="rId7"/>
    <sheet name="SPORTS EQUIPMENT &amp; MISC" sheetId="10" r:id="rId8"/>
    <sheet name="LAND" sheetId="1" r:id="rId9"/>
    <sheet name="TO ADD TO STREET FURNITURE" sheetId="22" r:id="rId10"/>
    <sheet name="DEFIBS" sheetId="21" r:id="rId11"/>
    <sheet name="Assets Register Summary" sheetId="26" r:id="rId12"/>
    <sheet name="Notes on asset register" sheetId="27" r:id="rId13"/>
  </sheets>
  <definedNames>
    <definedName name="ExternalData_1" localSheetId="10" hidden="1">DEFIBS!$A$4:$I$8</definedName>
    <definedName name="ExternalData_1" localSheetId="2" hidden="1">'OUTSIDE EQUIPMENT'!$A$4:$I$14</definedName>
    <definedName name="ExternalData_1" localSheetId="7" hidden="1">'SPORTS EQUIPMENT &amp; MISC'!$A$4:$I$11</definedName>
    <definedName name="ExternalData_1" localSheetId="9" hidden="1">'TO ADD TO STREET FURNITURE'!$A$4:$I$22</definedName>
    <definedName name="ExternalData_3" localSheetId="7" hidden="1">'SPORTS EQUIPMENT &amp; MISC'!$A$15:$I$17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7" l="1"/>
  <c r="G55" i="14" l="1"/>
  <c r="D17" i="26" l="1"/>
  <c r="E17" i="26"/>
  <c r="C17" i="26"/>
  <c r="B17" i="26"/>
  <c r="G118" i="3"/>
  <c r="G105" i="3"/>
  <c r="F105" i="3"/>
  <c r="F50" i="2"/>
  <c r="G50" i="2"/>
  <c r="G79" i="3" l="1"/>
  <c r="G21" i="22"/>
  <c r="F21" i="22"/>
  <c r="G7" i="21"/>
  <c r="F7" i="21"/>
  <c r="G17" i="20"/>
  <c r="F17" i="20"/>
  <c r="F20" i="4"/>
  <c r="G20" i="4"/>
  <c r="G47" i="2"/>
  <c r="F47" i="2"/>
  <c r="F37" i="2"/>
  <c r="G37" i="2"/>
  <c r="F21" i="2"/>
  <c r="G21" i="2"/>
  <c r="G53" i="14"/>
  <c r="F53" i="14"/>
  <c r="F55" i="14" s="1"/>
  <c r="G13" i="11"/>
  <c r="F13" i="11"/>
  <c r="G33" i="7"/>
  <c r="F33" i="7"/>
  <c r="G10" i="10"/>
  <c r="F10" i="10"/>
  <c r="G19" i="10"/>
  <c r="F19" i="10"/>
  <c r="G56" i="2" l="1"/>
  <c r="F7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1DA81D-B070-4E86-B819-E681D653CB2C}" keepAlive="1" name="Query - Table001 (Page 1)" description="Connection to the 'Table001 (Page 1)' query in the workbook." type="5" refreshedVersion="0" background="1" saveData="1">
    <dbPr connection="Provider=Microsoft.Mashup.OleDb.1;Data Source=$Workbook$;Location=&quot;Table001 (Page 1)&quot;;Extended Properties=&quot;&quot;" command="SELECT * FROM [Table001 (Page 1)]"/>
  </connection>
  <connection id="2" xr16:uid="{29EDFA0D-42E4-459C-8D3A-2A10A91A5D3E}" keepAlive="1" name="Query - Table001 (Page 1) (2)" description="Connection to the 'Table001 (Page 1) (2)' query in the workbook." type="5" refreshedVersion="0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EEA9A3FD-5759-4804-8E36-C63FA169B638}" keepAlive="1" name="Query - Table009 (Page 18-21)" description="Connection to the 'Table009 (Page 18-21)' query in the workbook." type="5" refreshedVersion="0" background="1" saveData="1">
    <dbPr connection="Provider=Microsoft.Mashup.OleDb.1;Data Source=$Workbook$;Location=&quot;Table009 (Page 18-21)&quot;;Extended Properties=&quot;&quot;" command="SELECT * FROM [Table009 (Page 18-21)]"/>
  </connection>
  <connection id="4" xr16:uid="{3FC10143-F543-44CE-B17D-5A945D34FEEE}" keepAlive="1" name="Query - Table010 (Page 22-24)" description="Connection to the 'Table010 (Page 22-24)' query in the workbook." type="5" refreshedVersion="0" background="1" saveData="1">
    <dbPr connection="Provider=Microsoft.Mashup.OleDb.1;Data Source=$Workbook$;Location=&quot;Table010 (Page 22-24)&quot;;Extended Properties=&quot;&quot;" command="SELECT * FROM [Table010 (Page 22-24)]"/>
  </connection>
  <connection id="5" xr16:uid="{4EFD2E68-17E3-42C6-9557-E4765C39B3CA}" keepAlive="1" name="Query - Table011 (Page 25)" description="Connection to the 'Table011 (Page 25)' query in the workbook." type="5" refreshedVersion="8" background="1" saveData="1">
    <dbPr connection="Provider=Microsoft.Mashup.OleDb.1;Data Source=$Workbook$;Location=&quot;Table011 (Page 25)&quot;;Extended Properties=&quot;&quot;" command="SELECT * FROM [Table011 (Page 25)]"/>
  </connection>
  <connection id="6" xr16:uid="{A8114815-B4BE-43B1-9E74-4B0F1F214614}" keepAlive="1" name="Query - Table012 (Page 26)" description="Connection to the 'Table012 (Page 26)' query in the workbook." type="5" refreshedVersion="0" background="1" saveData="1">
    <dbPr connection="Provider=Microsoft.Mashup.OleDb.1;Data Source=$Workbook$;Location=&quot;Table012 (Page 26)&quot;;Extended Properties=&quot;&quot;" command="SELECT * FROM [Table012 (Page 26)]"/>
  </connection>
  <connection id="7" xr16:uid="{AD954D5F-8722-4B54-986B-24BE0D7B54C7}" keepAlive="1" name="Query - Table012 (Page 26) (2)" description="Connection to the 'Table012 (Page 26) (2)' query in the workbook." type="5" refreshedVersion="8" background="1" saveData="1">
    <dbPr connection="Provider=Microsoft.Mashup.OleDb.1;Data Source=$Workbook$;Location=&quot;Table012 (Page 26) (2)&quot;;Extended Properties=&quot;&quot;" command="SELECT * FROM [Table012 (Page 26) (2)]"/>
  </connection>
  <connection id="8" xr16:uid="{E73DA162-5654-4B91-B63B-FBB58E3136FB}" keepAlive="1" name="Query - Table013 (Page 27-29)" description="Connection to the 'Table013 (Page 27-29)' query in the workbook." type="5" refreshedVersion="8" background="1" saveData="1">
    <dbPr connection="Provider=Microsoft.Mashup.OleDb.1;Data Source=$Workbook$;Location=&quot;Table013 (Page 27-29)&quot;;Extended Properties=&quot;&quot;" command="SELECT * FROM [Table013 (Page 27-29)]"/>
  </connection>
  <connection id="9" xr16:uid="{EB6639C2-64A9-4537-8A16-FAA4B54CD9ED}" keepAlive="1" name="Query - Table013 (Page 27-29) (2)" description="Connection to the 'Table013 (Page 27-29) (2)' query in the workbook." type="5" refreshedVersion="8" background="1" saveData="1">
    <dbPr connection="Provider=Microsoft.Mashup.OleDb.1;Data Source=$Workbook$;Location=&quot;Table013 (Page 27-29) (2)&quot;;Extended Properties=&quot;&quot;" command="SELECT * FROM [Table013 (Page 27-29) (2)]"/>
  </connection>
  <connection id="10" xr16:uid="{90C61BEB-75C1-40C4-B9EE-5F5D3DCAE310}" keepAlive="1" name="Query - Table013 (Page 27-29) (3)" description="Connection to the 'Table013 (Page 27-29) (3)' query in the workbook." type="5" refreshedVersion="8" background="1" saveData="1">
    <dbPr connection="Provider=Microsoft.Mashup.OleDb.1;Data Source=$Workbook$;Location=&quot;Table013 (Page 27-29) (3)&quot;;Extended Properties=&quot;&quot;" command="SELECT * FROM [Table013 (Page 27-29) (3)]"/>
  </connection>
</connections>
</file>

<file path=xl/sharedStrings.xml><?xml version="1.0" encoding="utf-8"?>
<sst xmlns="http://schemas.openxmlformats.org/spreadsheetml/2006/main" count="1445" uniqueCount="841">
  <si>
    <t>LAND</t>
  </si>
  <si>
    <t xml:space="preserve">Ref No. </t>
  </si>
  <si>
    <t>Description</t>
  </si>
  <si>
    <t>Identification</t>
  </si>
  <si>
    <t>Acquired</t>
  </si>
  <si>
    <t>Purchase Price</t>
  </si>
  <si>
    <t>Annual Return Valuation 24/25</t>
  </si>
  <si>
    <t>Insurance Value 24/25</t>
  </si>
  <si>
    <t>Custodian (if separate to PC/Clerk)</t>
  </si>
  <si>
    <t>Disposal/Notes</t>
  </si>
  <si>
    <t>L01</t>
  </si>
  <si>
    <t>Martlesham Common</t>
  </si>
  <si>
    <t>Nominal £1.00</t>
  </si>
  <si>
    <t>Not owned by PC, 999 year lease</t>
  </si>
  <si>
    <t>L02</t>
  </si>
  <si>
    <t>Kronji's Piece</t>
  </si>
  <si>
    <t>Land adjoining Martlesham Recreation Ground (OS ref TM2647)</t>
  </si>
  <si>
    <t>L03</t>
  </si>
  <si>
    <t xml:space="preserve">Jubilee playspace (open space behind Carol Avenue/Beacon Hill School) together with access track from C376 </t>
  </si>
  <si>
    <t>Open space behind Carol Avenue/Beacon Hill School. Title no. SK201894 OS ref: TM2446NW</t>
  </si>
  <si>
    <t>Gifted - nominal value</t>
  </si>
  <si>
    <t>L04</t>
  </si>
  <si>
    <t>Footpath through Martlesham Common</t>
  </si>
  <si>
    <t>L05</t>
  </si>
  <si>
    <t>Recreation Ground - held in Trust Charity no. 304793</t>
  </si>
  <si>
    <t>£0.00 valuation</t>
  </si>
  <si>
    <t>Parish Council as sole trustee</t>
  </si>
  <si>
    <t>L06</t>
  </si>
  <si>
    <t>Martlesham Community Hall land fronting Felixstowe Road</t>
  </si>
  <si>
    <t>Agreement dated 03/01/1994, supplememental to Lease &amp; Trust Deed 16/12/1992</t>
  </si>
  <si>
    <t>L07</t>
  </si>
  <si>
    <t>Heritage Runway Car Park IP5 3SL</t>
  </si>
  <si>
    <t>Transfer completed 17/06/2024</t>
  </si>
  <si>
    <t>S106 Agreement</t>
  </si>
  <si>
    <t>TOTAL</t>
  </si>
  <si>
    <t>CAR PARK SURFACES</t>
  </si>
  <si>
    <t>S01</t>
  </si>
  <si>
    <t xml:space="preserve">Heritage Runway Car Park Surface 1540m2 approx £144 per m 2 </t>
  </si>
  <si>
    <t xml:space="preserve">Transfer completed 17/06/2024 </t>
  </si>
  <si>
    <t>S106 Agreement £</t>
  </si>
  <si>
    <t xml:space="preserve">The car park surface is insured </t>
  </si>
  <si>
    <t>S02</t>
  </si>
  <si>
    <t>Martlesham Community Hall car park surface</t>
  </si>
  <si>
    <t xml:space="preserve">Agreement dated 03/01/1994, supplemental to Lease &amp; Trust Deed 16/12/1992 </t>
  </si>
  <si>
    <t>Jubilee Playspace, off Carol Avenue</t>
  </si>
  <si>
    <t>JPE01</t>
  </si>
  <si>
    <t>Climbing Frame on grass</t>
  </si>
  <si>
    <t>Disposal 06/22</t>
  </si>
  <si>
    <t>JPE02</t>
  </si>
  <si>
    <t>1 Bay 2 Seat Flat Swings on tiles</t>
  </si>
  <si>
    <t>Wicksteed</t>
  </si>
  <si>
    <t>Includes tiles &amp; Installation</t>
  </si>
  <si>
    <t>JPE03</t>
  </si>
  <si>
    <t>Tower &amp; Slide Multiplay Unit</t>
  </si>
  <si>
    <t>Playquip Leisure</t>
  </si>
  <si>
    <t>Includes Installation</t>
  </si>
  <si>
    <t>JPE04</t>
  </si>
  <si>
    <t>1 Bay 2 Seat Cradle Swings on tiles</t>
  </si>
  <si>
    <t>Record</t>
  </si>
  <si>
    <t>JPE05</t>
  </si>
  <si>
    <t>Wooden/Steel Seat</t>
  </si>
  <si>
    <t>JPE06</t>
  </si>
  <si>
    <t xml:space="preserve">Climbing Arch-triple bar (transferred from Centenary Playspace) </t>
  </si>
  <si>
    <t>JPE07</t>
  </si>
  <si>
    <t>5 A Side Goal</t>
  </si>
  <si>
    <t>E M Jacobs &amp; Sons</t>
  </si>
  <si>
    <t>JPE08</t>
  </si>
  <si>
    <t>Fence (moved from Centenary PS in 2012) divides playspace from bike trails</t>
  </si>
  <si>
    <t>JPE09</t>
  </si>
  <si>
    <t>Nest Swing with wetpour safety surface</t>
  </si>
  <si>
    <t>Playdale Equipment</t>
  </si>
  <si>
    <t>Includes Installation by NGF Play Ltd (see JPE12</t>
  </si>
  <si>
    <t>JPE10</t>
  </si>
  <si>
    <t>Twin Tower Steel City Multiclimber with safagrass matting</t>
  </si>
  <si>
    <t>JPE11</t>
  </si>
  <si>
    <t>Wetpour safety surface under existing swings</t>
  </si>
  <si>
    <t>Includes Installation (see JPE12)</t>
  </si>
  <si>
    <t>JPE12</t>
  </si>
  <si>
    <t>Installation &amp; Inspection costs for JPE09-11</t>
  </si>
  <si>
    <t>JPE13</t>
  </si>
  <si>
    <t>Safety grass matting under multi-activity unity</t>
  </si>
  <si>
    <t>Installed by SCL</t>
  </si>
  <si>
    <t xml:space="preserve">JPE14 </t>
  </si>
  <si>
    <t xml:space="preserve">Safety grass matting under climbing arch </t>
  </si>
  <si>
    <t>JPE15</t>
  </si>
  <si>
    <t xml:space="preserve">Glasdon Vistra bench </t>
  </si>
  <si>
    <t>Does not include Installation</t>
  </si>
  <si>
    <t>Total for Jubilee Playspace</t>
  </si>
  <si>
    <t>Centenary Playspace, off Deben Avenue</t>
  </si>
  <si>
    <t>CPE01</t>
  </si>
  <si>
    <t xml:space="preserve">Centenary Playspace equipment - refer to appendix 1 for breakdown </t>
  </si>
  <si>
    <t>Kompan</t>
  </si>
  <si>
    <t>CPE02</t>
  </si>
  <si>
    <t>Fencing &amp; Gates</t>
  </si>
  <si>
    <t>Countryside Gates &amp; Fencing</t>
  </si>
  <si>
    <t>CPE03</t>
  </si>
  <si>
    <t>Signs x 2</t>
  </si>
  <si>
    <t>Whitehouse Enterprises</t>
  </si>
  <si>
    <t>CPE04</t>
  </si>
  <si>
    <t>Benches x 2</t>
  </si>
  <si>
    <t>Includes Installation Bench damaged by fire</t>
  </si>
  <si>
    <t>in 2014, replaced by bench from outside Bloor</t>
  </si>
  <si>
    <t>development.</t>
  </si>
  <si>
    <t>CPE05</t>
  </si>
  <si>
    <t>Recycled Plastic bench with arm rests</t>
  </si>
  <si>
    <t>Realise Futures</t>
  </si>
  <si>
    <t xml:space="preserve">Includes Installation  </t>
  </si>
  <si>
    <t>CPE06</t>
  </si>
  <si>
    <t>KOMPAN Spinner Bowl Inground 90cm (Blue)</t>
  </si>
  <si>
    <t>Includes delivery not install</t>
  </si>
  <si>
    <t>Total for Centenary Playspace</t>
  </si>
  <si>
    <t>Kronji's Piece Play Area, The Street</t>
  </si>
  <si>
    <t>KPE01</t>
  </si>
  <si>
    <t>Play area equipment - refer to Appendix 2 for breakdown</t>
  </si>
  <si>
    <t>Removal of safety tiles</t>
  </si>
  <si>
    <t>Disposal</t>
  </si>
  <si>
    <t>KPE02</t>
  </si>
  <si>
    <t>Replacement safety Surface</t>
  </si>
  <si>
    <t xml:space="preserve">Total for Kronji's Piece Playspace </t>
  </si>
  <si>
    <t xml:space="preserve">Total for Play Area's </t>
  </si>
  <si>
    <t>STREET FURNITURE</t>
  </si>
  <si>
    <t>SF1</t>
  </si>
  <si>
    <t>Brick Bus Shelter</t>
  </si>
  <si>
    <t>The Street/Recreation ground entrance</t>
  </si>
  <si>
    <t>Pre 2000</t>
  </si>
  <si>
    <t>SF2</t>
  </si>
  <si>
    <t>The Street near Bealings Road</t>
  </si>
  <si>
    <t>SF3</t>
  </si>
  <si>
    <t>Crown Point - E of road</t>
  </si>
  <si>
    <t>SF4</t>
  </si>
  <si>
    <t>Crown Point - W of road</t>
  </si>
  <si>
    <t>SF5</t>
  </si>
  <si>
    <t>Crown Point - Main road/3 Stiles Lane Junction</t>
  </si>
  <si>
    <t>SF6</t>
  </si>
  <si>
    <t>Main Road - opp Black Tiles PH</t>
  </si>
  <si>
    <t>SF7</t>
  </si>
  <si>
    <t>Main Road - next to Black Tiles Lane</t>
  </si>
  <si>
    <t>SF8</t>
  </si>
  <si>
    <t>Polycarbonate Bus Shelter - 3 bay</t>
  </si>
  <si>
    <t>Eagle Way/Coopers Road (Garrick)</t>
  </si>
  <si>
    <t>SF9</t>
  </si>
  <si>
    <t>Polycarbonate Bus Shelter - 2 bay</t>
  </si>
  <si>
    <t>Eagle Way/Bradford Court (Garrick)</t>
  </si>
  <si>
    <t>SF10</t>
  </si>
  <si>
    <t>Eagle Way/The Oaks (Garrick)</t>
  </si>
  <si>
    <t>SF11</t>
  </si>
  <si>
    <t xml:space="preserve">Polycarbonate/Steel bus shelter </t>
  </si>
  <si>
    <t>Eagle Way/Valiant Road</t>
  </si>
  <si>
    <t>SF12</t>
  </si>
  <si>
    <t>Eagle Way/Manor Road</t>
  </si>
  <si>
    <t>SF13</t>
  </si>
  <si>
    <t>15 Seats</t>
  </si>
  <si>
    <t>Various Locations</t>
  </si>
  <si>
    <t>10/2016: Disposed of 3 seats - £1200.00</t>
  </si>
  <si>
    <t>SF14</t>
  </si>
  <si>
    <t>5 Sand Bins</t>
  </si>
  <si>
    <t>£141.00 per bin</t>
  </si>
  <si>
    <t>SF15</t>
  </si>
  <si>
    <t>1 Sand Bin yellow 90 litre (Glsdon)</t>
  </si>
  <si>
    <t>Fynn Road</t>
  </si>
  <si>
    <t>SF16</t>
  </si>
  <si>
    <t>Village Sign - Top Street</t>
  </si>
  <si>
    <t>Ironoak Forge Construction</t>
  </si>
  <si>
    <t>SF17</t>
  </si>
  <si>
    <t>Village Sign - Eagle Way by mini roundabout</t>
  </si>
  <si>
    <t>SF18</t>
  </si>
  <si>
    <t>11 Notice Boards</t>
  </si>
  <si>
    <t>Community Hall, outside wall</t>
  </si>
  <si>
    <t>8 New Boards</t>
  </si>
  <si>
    <t>£271.00 each</t>
  </si>
  <si>
    <t>2 Deben Avenue, Black Tiles Lane/Main Rd,</t>
  </si>
  <si>
    <t>Purchased in</t>
  </si>
  <si>
    <t>Notice Board transferred free of charge to</t>
  </si>
  <si>
    <t>Black Tiles P.O. outside wall</t>
  </si>
  <si>
    <t>Woodbridge TC as Martlesham North no</t>
  </si>
  <si>
    <t>The Street, School Lane</t>
  </si>
  <si>
    <t>(Whitehouse)</t>
  </si>
  <si>
    <t>longer part of the parish.</t>
  </si>
  <si>
    <t>Crown Point, The Square, Eagle Way/Manor</t>
  </si>
  <si>
    <t>Rd, Eagle Way/Lancaster Drive.</t>
  </si>
  <si>
    <t>SF19</t>
  </si>
  <si>
    <t>Picnic Table with benches (Glasdon)</t>
  </si>
  <si>
    <t>Felixstowe Road picnic site</t>
  </si>
  <si>
    <t>2003?</t>
  </si>
  <si>
    <t>SF20</t>
  </si>
  <si>
    <t>Picnic Table with seats</t>
  </si>
  <si>
    <t>Kronji's piece play area - Glasdon</t>
  </si>
  <si>
    <t xml:space="preserve">     04/2008</t>
  </si>
  <si>
    <t>SF21</t>
  </si>
  <si>
    <t>26 Litter and 9 dog bins + 1 topsy litter bin</t>
  </si>
  <si>
    <t>List with locations held by SCDC</t>
  </si>
  <si>
    <t>Various</t>
  </si>
  <si>
    <t>Not insured due to excess of £250.</t>
  </si>
  <si>
    <t xml:space="preserve">and the PC Black Tiles Lane. </t>
  </si>
  <si>
    <t>2 new litter bins</t>
  </si>
  <si>
    <t xml:space="preserve">£172 + £200, </t>
  </si>
  <si>
    <t xml:space="preserve">Replacement value £200 each. </t>
  </si>
  <si>
    <t>09/14 &amp; 12/16</t>
  </si>
  <si>
    <t>Fixed Assets Value = £7,187.00</t>
  </si>
  <si>
    <t>SF22</t>
  </si>
  <si>
    <t>Car Park Floodlights: 5 x 2 light posts</t>
  </si>
  <si>
    <t>Community Hall car park</t>
  </si>
  <si>
    <t>£1600.00 each</t>
  </si>
  <si>
    <t>SF23</t>
  </si>
  <si>
    <t>2 Grit bins - yellow, 90 Litre (Glasdon)</t>
  </si>
  <si>
    <t>Sited: Redwold Close, Chandos Drive/Alban Square</t>
  </si>
  <si>
    <t>Grit bin transferred FOC to Woodbridge TC</t>
  </si>
  <si>
    <t>SF24</t>
  </si>
  <si>
    <t>2 Brown Curtis Benches</t>
  </si>
  <si>
    <t>Sited: Portal Woodlands</t>
  </si>
  <si>
    <t>134.00 each</t>
  </si>
  <si>
    <t>PWGC</t>
  </si>
  <si>
    <t>SF25</t>
  </si>
  <si>
    <t>Sited: Private Road/Nunn Close &amp; Lane for 21-25 Felixs Rd</t>
  </si>
  <si>
    <t>£85.00 each</t>
  </si>
  <si>
    <t>SF26</t>
  </si>
  <si>
    <t>2 Benches</t>
  </si>
  <si>
    <t>Donated by the Brethren</t>
  </si>
  <si>
    <t>Included on insurance.</t>
  </si>
  <si>
    <t>SF27</t>
  </si>
  <si>
    <t>Litter Bin</t>
  </si>
  <si>
    <t>Glasdon 'Sherwood@ bin at Bike Trails</t>
  </si>
  <si>
    <t>SF28</t>
  </si>
  <si>
    <t>4 Sheffield cycle stands</t>
  </si>
  <si>
    <t>Sited: Kronji's Piece</t>
  </si>
  <si>
    <t>SF29</t>
  </si>
  <si>
    <t>Bike Trails &amp; Jubilee Playspace signs</t>
  </si>
  <si>
    <t>Realise Futures - Various locations</t>
  </si>
  <si>
    <t>SF30</t>
  </si>
  <si>
    <t>Brown open notice board with 2 posts</t>
  </si>
  <si>
    <t>Realise Futures at Bike Trails</t>
  </si>
  <si>
    <t>429.00 + 105.00 install</t>
  </si>
  <si>
    <t>Includes installation (added to insurance 22/6/16)</t>
  </si>
  <si>
    <t>SF31</t>
  </si>
  <si>
    <t>Classic 1800mm Brown Seat</t>
  </si>
  <si>
    <t>Realise Futures - Main Road by bus shelter opp Antiques</t>
  </si>
  <si>
    <t>Includes installation</t>
  </si>
  <si>
    <t>SF32</t>
  </si>
  <si>
    <t>Classic 1800mm Brown Seat -Memorial</t>
  </si>
  <si>
    <t>Realise Futures - Black Tiles Lane</t>
  </si>
  <si>
    <t>SF33</t>
  </si>
  <si>
    <t>Realise Futures - Martlesham Common, near underpass</t>
  </si>
  <si>
    <t>SF34</t>
  </si>
  <si>
    <t>Barrier and bird mouth fencing</t>
  </si>
  <si>
    <t>Sited: By car park at Kronji's Piece</t>
  </si>
  <si>
    <t>SF35</t>
  </si>
  <si>
    <t>Eco-rest bench - Enviropol slats</t>
  </si>
  <si>
    <t>Glasdon - Kronji's Piece</t>
  </si>
  <si>
    <t>SF36</t>
  </si>
  <si>
    <t>Picnic Table - Enviropol Slats</t>
  </si>
  <si>
    <t>SF37</t>
  </si>
  <si>
    <t>Various signs for CCTV &amp; Barrier</t>
  </si>
  <si>
    <t>10/17 - 03/18</t>
  </si>
  <si>
    <t>SF38</t>
  </si>
  <si>
    <t>Supplied by Norse. Near St Mary's Church</t>
  </si>
  <si>
    <t>Includes Installation (Not insured due to excess of £250.00</t>
  </si>
  <si>
    <t>SF39</t>
  </si>
  <si>
    <t>Bespoke freestanding recycled plastic noticeboard</t>
  </si>
  <si>
    <t>Realise Futures by Mill Heath Play area</t>
  </si>
  <si>
    <t>£713 +  £583.00 install</t>
  </si>
  <si>
    <t>SF40</t>
  </si>
  <si>
    <t>3 Information display boards</t>
  </si>
  <si>
    <t>Greenways Project, The Common</t>
  </si>
  <si>
    <t>02/20 - 12/20</t>
  </si>
  <si>
    <t>£1,000.00 + £2,050.00</t>
  </si>
  <si>
    <t>Excludes Install. Install &amp; artwork costs</t>
  </si>
  <si>
    <t>SF41</t>
  </si>
  <si>
    <t>Arched top lockable memorial notice board</t>
  </si>
  <si>
    <t>WDS Signs Ltd. Located in Portal Woods</t>
  </si>
  <si>
    <t>PWCG</t>
  </si>
  <si>
    <t>Excludes Install. Carried out by PWCG.</t>
  </si>
  <si>
    <t>SF42</t>
  </si>
  <si>
    <t>Heavy Duty Cabinet for water supply &amp; lock</t>
  </si>
  <si>
    <t>Emiter, located in Brights Orchard</t>
  </si>
  <si>
    <t>£1,195.00 cabinet £38.00 lock</t>
  </si>
  <si>
    <t>SF43</t>
  </si>
  <si>
    <t>Recycled Plastic Talking Bench</t>
  </si>
  <si>
    <t>Donated by ESC, located in front of Community Hall</t>
  </si>
  <si>
    <t>Included on insurance but not as an asset as donated</t>
  </si>
  <si>
    <t>SF44</t>
  </si>
  <si>
    <t>3 x Recycled Brown Benches with arms</t>
  </si>
  <si>
    <t>Realise Futures recreation Ground</t>
  </si>
  <si>
    <t>1476.00 (£425.00 Install)</t>
  </si>
  <si>
    <t>SF45</t>
  </si>
  <si>
    <t>1500mm engraved recycled brown bench (John &amp; Margaret Forbes</t>
  </si>
  <si>
    <t>Realise Futures - Besides Community Hall Car Park</t>
  </si>
  <si>
    <t>Excludes Installation</t>
  </si>
  <si>
    <t>SF46</t>
  </si>
  <si>
    <t>28 Gold A6 Anoprinted engraved plaques</t>
  </si>
  <si>
    <t>Hudson signs for community Orchard</t>
  </si>
  <si>
    <t>SF47</t>
  </si>
  <si>
    <t>Notice Board</t>
  </si>
  <si>
    <t>Made by SCL located at Kronji's Piece</t>
  </si>
  <si>
    <t>Includes Install</t>
  </si>
  <si>
    <t>SF48</t>
  </si>
  <si>
    <t>Metal tree guards for Coronation Oak &amp; Jubilee Oak x 2</t>
  </si>
  <si>
    <t>Designer Metal (Suffolk) Ltd at Kronji's Piece</t>
  </si>
  <si>
    <t>£130.00 + £80.00 for install</t>
  </si>
  <si>
    <t>SF49</t>
  </si>
  <si>
    <t>Plaque for Jubilee Oak</t>
  </si>
  <si>
    <t>East Suffolk Council</t>
  </si>
  <si>
    <t>SF50</t>
  </si>
  <si>
    <t xml:space="preserve">DEC715-02 King Deco Bollard with spill shield option x 10 </t>
  </si>
  <si>
    <t xml:space="preserve">Heritage Runway Carpark </t>
  </si>
  <si>
    <t>£250.00 each x 10</t>
  </si>
  <si>
    <t>SF51</t>
  </si>
  <si>
    <t>Stone Plinth</t>
  </si>
  <si>
    <t>SF52</t>
  </si>
  <si>
    <t>Bronze Plaque</t>
  </si>
  <si>
    <t>SF53</t>
  </si>
  <si>
    <t xml:space="preserve">Fixed Bollard - Pyramid top, solid timber with reflective strip X 4 </t>
  </si>
  <si>
    <t>£323 each X4</t>
  </si>
  <si>
    <t>SF54</t>
  </si>
  <si>
    <t xml:space="preserve">BXM/RG5 Broxap regal standard holly green </t>
  </si>
  <si>
    <t>SF55</t>
  </si>
  <si>
    <t xml:space="preserve">BXM/GS5/S/800 Sheffield Cycle Rack </t>
  </si>
  <si>
    <t>SF56</t>
  </si>
  <si>
    <t>Heritage Runway Carpark sign</t>
  </si>
  <si>
    <t>SF57</t>
  </si>
  <si>
    <t xml:space="preserve">Hydroplanter starter outlet module </t>
  </si>
  <si>
    <t xml:space="preserve">£263.60  X 10 </t>
  </si>
  <si>
    <t>SF58</t>
  </si>
  <si>
    <t xml:space="preserve">Hydroplanter continuation module  </t>
  </si>
  <si>
    <t xml:space="preserve">£277.28 X 48 </t>
  </si>
  <si>
    <t>SF59</t>
  </si>
  <si>
    <t xml:space="preserve">Hydroplanter end module </t>
  </si>
  <si>
    <t xml:space="preserve">290.77 X 10 </t>
  </si>
  <si>
    <t>SF60</t>
  </si>
  <si>
    <t xml:space="preserve">Hydro planter weir wall 100 x 65 x 1200mm PCC </t>
  </si>
  <si>
    <t xml:space="preserve">£31.38 X 58 </t>
  </si>
  <si>
    <t>SF61</t>
  </si>
  <si>
    <t xml:space="preserve">Arborsoil - in bulk bags  </t>
  </si>
  <si>
    <t xml:space="preserve">133.40 X 100 </t>
  </si>
  <si>
    <t>SF62</t>
  </si>
  <si>
    <t xml:space="preserve">Binding sand bedding  </t>
  </si>
  <si>
    <t xml:space="preserve">£2.50 X 120 </t>
  </si>
  <si>
    <t>TOTAL FOR STREET FURNITURE</t>
  </si>
  <si>
    <t>GATES AND FENCES</t>
  </si>
  <si>
    <t>GF01</t>
  </si>
  <si>
    <t>3 Barriers and gates</t>
  </si>
  <si>
    <t>3 Sites</t>
  </si>
  <si>
    <t>GF02</t>
  </si>
  <si>
    <t>Barrier Gares &amp; fences</t>
  </si>
  <si>
    <t>Jubilee Playspace/Bike Trails</t>
  </si>
  <si>
    <t>GF03</t>
  </si>
  <si>
    <t>Pedestrian gate &amp; maintenance gate</t>
  </si>
  <si>
    <t>Jubilee Playspace/Easy Gate Ltd</t>
  </si>
  <si>
    <t>GF04</t>
  </si>
  <si>
    <t>Rabbit Fencing</t>
  </si>
  <si>
    <t>Centenary Playspace</t>
  </si>
  <si>
    <t>GF05</t>
  </si>
  <si>
    <t>Bird Mouth Fencing</t>
  </si>
  <si>
    <t>Community Hall Car Park</t>
  </si>
  <si>
    <t>GF06</t>
  </si>
  <si>
    <t>Automatic Barrier</t>
  </si>
  <si>
    <t>GF07</t>
  </si>
  <si>
    <t>10 Wooden gateways</t>
  </si>
  <si>
    <t>The Common - Installed by Greenways Project</t>
  </si>
  <si>
    <t>GF08</t>
  </si>
  <si>
    <t>Protective Galvanised rabbit fencing 1.5m high with 75mm round stakes</t>
  </si>
  <si>
    <t>Brights Orchard install SCL</t>
  </si>
  <si>
    <t>GF09</t>
  </si>
  <si>
    <t>Metal bow top fencing</t>
  </si>
  <si>
    <t>Jubilee Playspace play equipment install SCL</t>
  </si>
  <si>
    <t>GF10</t>
  </si>
  <si>
    <t xml:space="preserve">6' 6" (2m) Lockable Height Restricted Barrier </t>
  </si>
  <si>
    <t>GF11</t>
  </si>
  <si>
    <t xml:space="preserve">Knee rails 45mm </t>
  </si>
  <si>
    <t>TOTAL FOR GATES AND FENCES</t>
  </si>
  <si>
    <t>PARISH ROOMS &amp; OFFICE CONTENTS</t>
  </si>
  <si>
    <t>Ref
No.</t>
  </si>
  <si>
    <t>Purchase
Price</t>
  </si>
  <si>
    <t>Annual
Return
valuation
2024/25</t>
  </si>
  <si>
    <t>Insurance
Value
2024/25</t>
  </si>
  <si>
    <t>Custodian
(if separate
to PC/Clerk)</t>
  </si>
  <si>
    <t>PR01</t>
  </si>
  <si>
    <t>Filing cabinet x 2</t>
  </si>
  <si>
    <t>Office</t>
  </si>
  <si>
    <t>N/K</t>
  </si>
  <si>
    <t/>
  </si>
  <si>
    <t>£175 each</t>
  </si>
  <si>
    <t>PR02</t>
  </si>
  <si>
    <t>Steel cupboard</t>
  </si>
  <si>
    <t>PR03</t>
  </si>
  <si>
    <t>Miscellaneous
office equipment –
2 desks, 2
pedestals &amp; 1 filing
cabinet</t>
  </si>
  <si>
    <t>Office (484)</t>
  </si>
  <si>
    <t>08/2008</t>
  </si>
  <si>
    <t>£859 total</t>
  </si>
  <si>
    <t>PR04</t>
  </si>
  <si>
    <t>Office chairs x 2
Office Chair x1</t>
  </si>
  <si>
    <t>2006 &amp;
2011</t>
  </si>
  <si>
    <t>1x chair disposed
of Sep 2024</t>
  </si>
  <si>
    <t>PR05</t>
  </si>
  <si>
    <t>HP laptop 250 G9
I5-1235U 15IN
16GB 512GB</t>
  </si>
  <si>
    <t>RFO Laptop</t>
  </si>
  <si>
    <t>21/08/2024</t>
  </si>
  <si>
    <t>Includes setup</t>
  </si>
  <si>
    <t>PR06</t>
  </si>
  <si>
    <t>Fellowes paper
shredder PS80C-2</t>
  </si>
  <si>
    <t>17/3/07</t>
  </si>
  <si>
    <t>PR07</t>
  </si>
  <si>
    <t>Sonic Firewall</t>
  </si>
  <si>
    <t>Office RFO’s desk</t>
  </si>
  <si>
    <t>03/10/2024</t>
  </si>
  <si>
    <t>PR08</t>
  </si>
  <si>
    <t>PR11</t>
  </si>
  <si>
    <t>PR12</t>
  </si>
  <si>
    <t>Storage desk for
stationery</t>
  </si>
  <si>
    <t>PR13</t>
  </si>
  <si>
    <t>Desk with drawers
attached</t>
  </si>
  <si>
    <t>PR14</t>
  </si>
  <si>
    <t>Low side desk</t>
  </si>
  <si>
    <t>PR15</t>
  </si>
  <si>
    <t>9 rectangular
tables</t>
  </si>
  <si>
    <t>Parish room</t>
  </si>
  <si>
    <t>03/2010</t>
  </si>
  <si>
    <t>2 trapezoidal
tables</t>
  </si>
  <si>
    <t>PR16</t>
  </si>
  <si>
    <t>20 blue stacking
chairs</t>
  </si>
  <si>
    <t>PR17</t>
  </si>
  <si>
    <t>PR18</t>
  </si>
  <si>
    <t>Table</t>
  </si>
  <si>
    <t>PR19</t>
  </si>
  <si>
    <t>Steel storage
cabinet</t>
  </si>
  <si>
    <t>PR20</t>
  </si>
  <si>
    <t>Henry vacuum
cleaner</t>
  </si>
  <si>
    <t>PR21</t>
  </si>
  <si>
    <t>56 stacking chairs</t>
  </si>
  <si>
    <t>30 held in Parish
Room/26 by
PWCG</t>
  </si>
  <si>
    <t>PR22</t>
  </si>
  <si>
    <t>22” widescreen,
external back-up
hard drives</t>
  </si>
  <si>
    <t>06/2013</t>
  </si>
  <si>
    <t>PR23</t>
  </si>
  <si>
    <t>Lenovo Ideapad 1
Laptop</t>
  </si>
  <si>
    <t>Office
Lenovo Ideapad !</t>
  </si>
  <si>
    <t>14/03/2024</t>
  </si>
  <si>
    <t>Held by
councillor</t>
  </si>
  <si>
    <t>PR24</t>
  </si>
  <si>
    <t>2 wi-fi routers</t>
  </si>
  <si>
    <t>PR25</t>
  </si>
  <si>
    <t>Benq Projector &amp;
10m video cable</t>
  </si>
  <si>
    <t>Parish Room in
locked cupboard</t>
  </si>
  <si>
    <t>PR26</t>
  </si>
  <si>
    <t>Floor standing
144x144 projector
display</t>
  </si>
  <si>
    <t>PR27</t>
  </si>
  <si>
    <t>Projector trolley</t>
  </si>
  <si>
    <t>Parish Room</t>
  </si>
  <si>
    <t>PR28</t>
  </si>
  <si>
    <t>Fireproof filing
cabinet</t>
  </si>
  <si>
    <t>12/2013</t>
  </si>
  <si>
    <t>PR29</t>
  </si>
  <si>
    <t>Kenwood kettle</t>
  </si>
  <si>
    <t>09/2014</t>
  </si>
  <si>
    <t>PR30</t>
  </si>
  <si>
    <t>Beko Larder fridge</t>
  </si>
  <si>
    <t>10/2014</t>
  </si>
  <si>
    <t>PR31</t>
  </si>
  <si>
    <t>Panasonic Lumix
camera SZ3</t>
  </si>
  <si>
    <t>11/2014</t>
  </si>
  <si>
    <t>PR32</t>
  </si>
  <si>
    <t>Kerdom Office Chair</t>
  </si>
  <si>
    <t>Office Black mesh</t>
  </si>
  <si>
    <t>PR33</t>
  </si>
  <si>
    <t>2 Martlesham
Parish Council
feather banners</t>
  </si>
  <si>
    <t>Parish Room
(Banners for All)</t>
  </si>
  <si>
    <t>06/2018</t>
  </si>
  <si>
    <t>PR34</t>
  </si>
  <si>
    <t>3 HP Core i3
workstations, 2
screens, wireless
hub, 2 ethernet
switches – see
Appendix 9</t>
  </si>
  <si>
    <t>03/2019</t>
  </si>
  <si>
    <t>PR35</t>
  </si>
  <si>
    <t>Ricoh IM C3000
MFD Photocopier</t>
  </si>
  <si>
    <t>Office
Apogee 5-year
rental</t>
  </si>
  <si>
    <t>12/2019</t>
  </si>
  <si>
    <t>PR36</t>
  </si>
  <si>
    <t>Kindle Fire Tablet</t>
  </si>
  <si>
    <t>For Council use</t>
  </si>
  <si>
    <t>07/2020</t>
  </si>
  <si>
    <t>Richard
Staines</t>
  </si>
  <si>
    <t>Held off site</t>
  </si>
  <si>
    <t>PR37</t>
  </si>
  <si>
    <t>4 laptops for staff
use</t>
  </si>
  <si>
    <t>ASUS laptop i5, 8G
RAM, 256GB SSD
Windows 10 Pro
with ESET
Antivirus &amp;
software</t>
  </si>
  <si>
    <t>10/2020</t>
  </si>
  <si>
    <t>£4,645
(unit price
of each
laptop
£748)</t>
  </si>
  <si>
    <t>J Hall/
D Linsley/
L Linsley/
S Townsend-Cartright</t>
  </si>
  <si>
    <t>Includes software
installation &amp; set
up
Held off site</t>
  </si>
  <si>
    <t>PR38</t>
  </si>
  <si>
    <t>Office chair</t>
  </si>
  <si>
    <t>Brook ergonomic
black office chair</t>
  </si>
  <si>
    <t>09/2021</t>
  </si>
  <si>
    <t>PR39</t>
  </si>
  <si>
    <t>Desktop computer
&amp; monitor</t>
  </si>
  <si>
    <t>Dell intel core i3 &amp;
22” Samsung
display</t>
  </si>
  <si>
    <t>Includes
installation &amp; set
up</t>
  </si>
  <si>
    <t>PR40</t>
  </si>
  <si>
    <t>Mobile phone &amp;
cover</t>
  </si>
  <si>
    <t>Moto E71 Power –
used with SID</t>
  </si>
  <si>
    <t>11/2021</t>
  </si>
  <si>
    <t>Held by
volunteers</t>
  </si>
  <si>
    <t>PR41</t>
  </si>
  <si>
    <t>Stepladder &amp; 2
hard hats</t>
  </si>
  <si>
    <t>For use with SID</t>
  </si>
  <si>
    <t>PR42</t>
  </si>
  <si>
    <t>4 x Laptop Bags</t>
  </si>
  <si>
    <t>Taygeer Laptop
Bag 15.6 Inch,
Business Laptop
Bags</t>
  </si>
  <si>
    <t>07/02/2024
17/07/2024</t>
  </si>
  <si>
    <t>£21.75
each
1X £26</t>
  </si>
  <si>
    <t>Held by Staff
&amp;
councillors</t>
  </si>
  <si>
    <t>Protective bags
for laptops</t>
  </si>
  <si>
    <t>PR43</t>
  </si>
  <si>
    <t>Lenovo Laptop</t>
  </si>
  <si>
    <t>Lenovo Ideapad
1laptop</t>
  </si>
  <si>
    <t>12/03/2024</t>
  </si>
  <si>
    <t>For use by
SID</t>
  </si>
  <si>
    <t>PR44</t>
  </si>
  <si>
    <t>2 x Laptops.</t>
  </si>
  <si>
    <t>Lenovo Idea Pads</t>
  </si>
  <si>
    <t>11/07/2024</t>
  </si>
  <si>
    <t>For Cllr
Staines &amp;
Irwin’s use.</t>
  </si>
  <si>
    <t>Includes setup.</t>
  </si>
  <si>
    <t>PR45</t>
  </si>
  <si>
    <t>2 x Lenovo IdeaPad 1 Laptop AMD Ryzen 3 Processor 8gb RAM, 128gb SSD</t>
  </si>
  <si>
    <t xml:space="preserve">Lenovo Idea Pads - John Lewis </t>
  </si>
  <si>
    <t>PR46</t>
  </si>
  <si>
    <t>Wind up solar emergency radio</t>
  </si>
  <si>
    <t>For emergency plan</t>
  </si>
  <si>
    <t>PR47</t>
  </si>
  <si>
    <t xml:space="preserve">Power Bank </t>
  </si>
  <si>
    <t>PR48</t>
  </si>
  <si>
    <t>Russell Hobbs Microwave</t>
  </si>
  <si>
    <t>PR49</t>
  </si>
  <si>
    <t>HP 250 G9 Notebook i5 8GB &amp; 256GB Windows 11</t>
  </si>
  <si>
    <t>Office - New RFO Laptop</t>
  </si>
  <si>
    <t>For Mrs L Burgess Clerk</t>
  </si>
  <si>
    <t>PR50</t>
  </si>
  <si>
    <t>Lenovo Ideapad 15 inch Full HD home edition</t>
  </si>
  <si>
    <t>For Councilor</t>
  </si>
  <si>
    <t>PR51</t>
  </si>
  <si>
    <t>PR52</t>
  </si>
  <si>
    <t xml:space="preserve">Acer Aspire 3 A315-24P Laptop - AMD Ryzen </t>
  </si>
  <si>
    <t>PR53</t>
  </si>
  <si>
    <t>Logitech MK470 Slim wireless Keyboard and mouse</t>
  </si>
  <si>
    <t>PR54</t>
  </si>
  <si>
    <t xml:space="preserve">Durrafy Office Chair  - Amazon </t>
  </si>
  <si>
    <t>Office - For Finance &amp; Admin Officer</t>
  </si>
  <si>
    <t>For Finance &amp; Admin Officer</t>
  </si>
  <si>
    <t>TOOLS &amp; MACHINERY</t>
  </si>
  <si>
    <t>TO1</t>
  </si>
  <si>
    <t>Assorted hand tools
&amp; wheelbarrows</t>
  </si>
  <si>
    <t>2005/06</t>
  </si>
  <si>
    <t>Portal
Woodlands
Conservation
Group (PWCG)
– PC working
group</t>
  </si>
  <si>
    <t>PWCG tools &amp;
machinery are held
in a secure pillbox.
Various hand tools
stolen in July 2018,
approx. value £580</t>
  </si>
  <si>
    <t>TO2</t>
  </si>
  <si>
    <t>Combicut CC800BE
chipper/shredder</t>
  </si>
  <si>
    <t>12/2001</t>
  </si>
  <si>
    <t>TO3</t>
  </si>
  <si>
    <t>Shred’n’vac</t>
  </si>
  <si>
    <t>8/2002</t>
  </si>
  <si>
    <t>TO4</t>
  </si>
  <si>
    <t>Nature Watch kits,
include bat
detectors, mammal
traps, moth traps,
nets</t>
  </si>
  <si>
    <t>Longworth mammal
traps, moth trap
stolen July 2018.
Approx value: £542.</t>
  </si>
  <si>
    <t>TO5</t>
  </si>
  <si>
    <t>Instant shelter</t>
  </si>
  <si>
    <t>Blue 3mx3m</t>
  </si>
  <si>
    <t>TO6</t>
  </si>
  <si>
    <t>Heavy duty shelter</t>
  </si>
  <si>
    <t>Blue 6mx3m</t>
  </si>
  <si>
    <t>TO7</t>
  </si>
  <si>
    <t>Various tools &amp;
machinery – refer to
Appendix 4 for
breakdown</t>
  </si>
  <si>
    <t>11/2011</t>
  </si>
  <si>
    <t>TO8</t>
  </si>
  <si>
    <t>Wheelbarrows,
shovels &amp; spades –
refer to Appendix 5
for breakdown</t>
  </si>
  <si>
    <t>BMX Working
Group</t>
  </si>
  <si>
    <t>TO9</t>
  </si>
  <si>
    <t>20 Tube Traps + 2
carry cases</t>
  </si>
  <si>
    <t>09/2012</t>
  </si>
  <si>
    <t>£16.50
each</t>
  </si>
  <si>
    <t>TO10</t>
  </si>
  <si>
    <t>20 litterpickers</t>
  </si>
  <si>
    <t>10/2012</t>
  </si>
  <si>
    <t>£13.50
each</t>
  </si>
  <si>
    <t>TO11</t>
  </si>
  <si>
    <t>20 handihoops</t>
  </si>
  <si>
    <t>£6.30
each</t>
  </si>
  <si>
    <t>TO12</t>
  </si>
  <si>
    <t>Chainsaw</t>
  </si>
  <si>
    <t>455 Rancher
15”</t>
  </si>
  <si>
    <t>09/2013</t>
  </si>
  <si>
    <t>TO13</t>
  </si>
  <si>
    <t>4 anvil loppers</t>
  </si>
  <si>
    <t>£24.99
each</t>
  </si>
  <si>
    <t>TO14</t>
  </si>
  <si>
    <t>Various tools – refer
to Appendix 6 for
detail</t>
  </si>
  <si>
    <t>11/2012</t>
  </si>
  <si>
    <t>TO15</t>
  </si>
  <si>
    <t>4 Rocwood Helmets</t>
  </si>
  <si>
    <t>12/2017</t>
  </si>
  <si>
    <t>TO16</t>
  </si>
  <si>
    <t>5 First Aid kits</t>
  </si>
  <si>
    <t>4 personal kits
(£6.66 each); 1
small BSI kit
(£15.82)</t>
  </si>
  <si>
    <t>TO17</t>
  </si>
  <si>
    <t>Medium First Aid Kit</t>
  </si>
  <si>
    <t>Lyreco</t>
  </si>
  <si>
    <t>11/2018</t>
  </si>
  <si>
    <t>Replaced stolen item</t>
  </si>
  <si>
    <t>TO18</t>
  </si>
  <si>
    <t>Tube trap spring
sets</t>
  </si>
  <si>
    <t>BioEcoSS</t>
  </si>
  <si>
    <t>10/2018</t>
  </si>
  <si>
    <t>TO19</t>
  </si>
  <si>
    <t>4 Longworth
mammal traps &amp; 1
Robinson moth trap</t>
  </si>
  <si>
    <t>Anglian
Lepidopterist
Supplies</t>
  </si>
  <si>
    <t>Replaced stolen
items</t>
  </si>
  <si>
    <t>TO20</t>
  </si>
  <si>
    <t>Various tools – refer
to Appendix 7 for
detail</t>
  </si>
  <si>
    <t>Elmers Ltd</t>
  </si>
  <si>
    <t>TO21</t>
  </si>
  <si>
    <t>Various
tools/equipment –
refer to Appendix 8
for detail</t>
  </si>
  <si>
    <t>Toolstation</t>
  </si>
  <si>
    <t>TO22</t>
  </si>
  <si>
    <t>Child mannequin,
storage box,
paracord reel &amp; tie
stakes</t>
  </si>
  <si>
    <t>Various
suppliers</t>
  </si>
  <si>
    <t>05/2019</t>
  </si>
  <si>
    <t>TO23</t>
  </si>
  <si>
    <t>Pruning saw</t>
  </si>
  <si>
    <t>Ozaroo Ltd</t>
  </si>
  <si>
    <t>04/2020</t>
  </si>
  <si>
    <t>TO24</t>
  </si>
  <si>
    <t>2 x Brushcutters
with accessories</t>
  </si>
  <si>
    <t>£769 each
Stihl FS 460 C-EM brushcutter
(45.6cc)</t>
  </si>
  <si>
    <t>10/2021</t>
  </si>
  <si>
    <t>TO25</t>
  </si>
  <si>
    <t>Hedge trimmer</t>
  </si>
  <si>
    <t>Stihl HS82 RC-E
hedge trimmer -24"</t>
  </si>
  <si>
    <t>TO26</t>
  </si>
  <si>
    <t>2 x safety helmets</t>
  </si>
  <si>
    <t>Machine Mart
Helmet 562412</t>
  </si>
  <si>
    <t>03/2022</t>
  </si>
  <si>
    <t>£40
(£20
each)</t>
  </si>
  <si>
    <t>TOTAL FOR TOOLS &amp; MACHINERY</t>
  </si>
  <si>
    <t>SPORTS EQUIPMENT</t>
  </si>
  <si>
    <t>Custodian (if
separate to
PC/Clerk)</t>
  </si>
  <si>
    <t>SE01</t>
  </si>
  <si>
    <t>10 items of Trim
Trail Equipment</t>
  </si>
  <si>
    <t>Fresh Air Fitness
Located on
Martlesham Heath
&amp; The Common</t>
  </si>
  <si>
    <t>£8,783 +
£,3680
installation =
£12463</t>
  </si>
  <si>
    <t>Includes
installation</t>
  </si>
  <si>
    <t>SE02</t>
  </si>
  <si>
    <t>14 wooden
marker posts</t>
  </si>
  <si>
    <t>Supplied by SCL
Various locations
on trim trail</t>
  </si>
  <si>
    <t>Unit price
£31.75 x 14 =
£445</t>
  </si>
  <si>
    <t>Unit price
includes
installation</t>
  </si>
  <si>
    <t>SE03</t>
  </si>
  <si>
    <t>Two basketball
goals with steel
practice boards</t>
  </si>
  <si>
    <t>Playdale - Jubilee
Playspace</t>
  </si>
  <si>
    <t>£1,660 each
=
£3,320</t>
  </si>
  <si>
    <t>SE04</t>
  </si>
  <si>
    <t>One vandal
proof five-a-side
goal</t>
  </si>
  <si>
    <t>E Jacobs &amp; Sons –
Jubilee Playspace</t>
  </si>
  <si>
    <t>£1,100</t>
  </si>
  <si>
    <t>SE05</t>
  </si>
  <si>
    <t>All-weather
sports surface
(19m x 8m)</t>
  </si>
  <si>
    <t>Installed by Booth
Tarmacadam –
Jubilee Playspace</t>
  </si>
  <si>
    <t>£21,652</t>
  </si>
  <si>
    <t>TOTAL SPORTS EQUIPMENT</t>
  </si>
  <si>
    <t>MISCELLANEOUS</t>
  </si>
  <si>
    <t>M01</t>
  </si>
  <si>
    <t>Powling
Cup</t>
  </si>
  <si>
    <t>Awarded annually &amp; cup
holders to be informed of
insurance conditions.</t>
  </si>
  <si>
    <t>TOTAL MISCELLANEOUS</t>
  </si>
  <si>
    <t>OUTSIDE EQUIPMENT</t>
  </si>
  <si>
    <t>Custodian
(if separate
to
PC/Clerk)</t>
  </si>
  <si>
    <t>OE01</t>
  </si>
  <si>
    <t>CCTV</t>
  </si>
  <si>
    <t>Swann DVR &amp; monitor,
4 super HD bullet
security cameras</t>
  </si>
  <si>
    <t>10/2017</t>
  </si>
  <si>
    <t>£0</t>
  </si>
  <si>
    <t>Included on
insurance – donated
by R G Carter Ltd
Equipment now
defunct and
disposed of.</t>
  </si>
  <si>
    <t>OE02</t>
  </si>
  <si>
    <t>Defibrillator &amp;
cabinet</t>
  </si>
  <si>
    <t>London Hearts
On wall of Black Tiles
PH</t>
  </si>
  <si>
    <t>12/2020</t>
  </si>
  <si>
    <t>Includes installation
(Donation of £1441
to London Hearts,
installation £112)</t>
  </si>
  <si>
    <t>OE03</t>
  </si>
  <si>
    <t>London Hearts
On wall of Red Lion PH</t>
  </si>
  <si>
    <t>£1,527</t>
  </si>
  <si>
    <t>Includes installation
(Donation of £1341
to London Hearts,
installation £186)</t>
  </si>
  <si>
    <t>OE04</t>
  </si>
  <si>
    <t>2 x 3m x 3m
Gazebos
(Green), with
accessories</t>
  </si>
  <si>
    <t>£821.50 each
Gala Shade Pro 50 3m
x 3m Gazebo (Green),
with heavy duty carry
bag, green sidewalls,
cast iron leg weighted
feet &amp; accessories</t>
  </si>
  <si>
    <t>£1,643</t>
  </si>
  <si>
    <t>OE05</t>
  </si>
  <si>
    <t>Portable
Speed
Indicator
Device (SID)
with
accessories</t>
  </si>
  <si>
    <t>Westcotec, Dereham</t>
  </si>
  <si>
    <t>£3,480</t>
  </si>
  <si>
    <t>OE06</t>
  </si>
  <si>
    <t>4 x SID/TVAS
posts</t>
  </si>
  <si>
    <t>Provided by Suffolk
County Council
Installed Eagle Way &amp;
Main Road</t>
  </si>
  <si>
    <t>£760
(£190
each)</t>
  </si>
  <si>
    <t>OE07</t>
  </si>
  <si>
    <t>4 x swift boxes
&amp; associated
call system</t>
  </si>
  <si>
    <t>Boxes fixed to exterior
of Richards/Parish
Rooms, call system in
Parish Room
cupboard. Provided
by Suffolk Bird Group
free of charge.</t>
  </si>
  <si>
    <t>04/2021</t>
  </si>
  <si>
    <t>£235</t>
  </si>
  <si>
    <t>4 swift boxes @
estimated £45 each
&amp; call system @ £55</t>
  </si>
  <si>
    <t>OE08</t>
  </si>
  <si>
    <t>5 x Hi-vis</t>
  </si>
  <si>
    <t>Portwest S460</t>
  </si>
  <si>
    <t>01/2024</t>
  </si>
  <si>
    <t>was £75.00 for 5</t>
  </si>
  <si>
    <t>For SID volunteers</t>
  </si>
  <si>
    <t>Jackets</t>
  </si>
  <si>
    <t>Waterproof Comfort</t>
  </si>
  <si>
    <t>+ 1 more</t>
  </si>
  <si>
    <t>add £26.59</t>
  </si>
  <si>
    <t>Hi-Vis Winter Traffic</t>
  </si>
  <si>
    <t>purchased</t>
  </si>
  <si>
    <t>OE09</t>
  </si>
  <si>
    <t>Solar Panels x
24</t>
  </si>
  <si>
    <t>Installed on the roof of
the Parish Room and
Richards Room by
Doyles Electrical</t>
  </si>
  <si>
    <t>05/2023</t>
  </si>
  <si>
    <t>£14,350</t>
  </si>
  <si>
    <t>OE10</t>
  </si>
  <si>
    <t>Bird Guards
(netting) for
solar panels.</t>
  </si>
  <si>
    <t>Installed on the roof of
the Parish Room and
Richards Room</t>
  </si>
  <si>
    <t>£720</t>
  </si>
  <si>
    <t>OE11</t>
  </si>
  <si>
    <t>Smoke
Detector</t>
  </si>
  <si>
    <t>In the roof space
above the Richards
Room</t>
  </si>
  <si>
    <t>£145</t>
  </si>
  <si>
    <t>OE12</t>
  </si>
  <si>
    <t>Inverter for the Solar Panels</t>
  </si>
  <si>
    <t>Solis Inverter in
cupboard in the
Richards Room</t>
  </si>
  <si>
    <t>£1620</t>
  </si>
  <si>
    <t>OE13</t>
  </si>
  <si>
    <t>Standpipe and fiberglass cupboard</t>
  </si>
  <si>
    <t>Large cabinet
Standpipe (including
tap and stop cock)
At Kronji’s piece</t>
  </si>
  <si>
    <t>11/2023</t>
  </si>
  <si>
    <t>£525+
£95</t>
  </si>
  <si>
    <t>OE14</t>
  </si>
  <si>
    <t>Battery Storage</t>
  </si>
  <si>
    <t>Outside the back of
the Richards Room.</t>
  </si>
  <si>
    <t>15/04/2024</t>
  </si>
  <si>
    <t>£4,505</t>
  </si>
  <si>
    <t>OE15</t>
  </si>
  <si>
    <t>Fire proof
cabinet to
contain
batteries</t>
  </si>
  <si>
    <t>Outside the back of
the Richards Room</t>
  </si>
  <si>
    <t>OE16</t>
  </si>
  <si>
    <t>Bodycam and Clipboards</t>
  </si>
  <si>
    <t>For Speed Watch</t>
  </si>
  <si>
    <t>Bodycam
held by
volunteer
Clipboards
in Parish
Room
Cupboard.</t>
  </si>
  <si>
    <t>OE17</t>
  </si>
  <si>
    <t>Standpipe in
lockable
cupboard with
meter</t>
  </si>
  <si>
    <t>Heritage Runway
Carpark</t>
  </si>
  <si>
    <t>17/06/2024</t>
  </si>
  <si>
    <t>£365</t>
  </si>
  <si>
    <t>Electric Kiosk</t>
  </si>
  <si>
    <t>£1,440</t>
  </si>
  <si>
    <t>OE18</t>
  </si>
  <si>
    <t>Wooden
housing for
battery</t>
  </si>
  <si>
    <t>Behind the Richards
Room</t>
  </si>
  <si>
    <t>13/08/2024</t>
  </si>
  <si>
    <t>OE19</t>
  </si>
  <si>
    <t xml:space="preserve">Duel Colour Mini SID </t>
  </si>
  <si>
    <t>Westcotec Ltd</t>
  </si>
  <si>
    <t>OE20</t>
  </si>
  <si>
    <t>1 x Waterproof Comfort Hi-vis Winter Traffic Jacket</t>
  </si>
  <si>
    <t xml:space="preserve">Portwest S460 Hi-Vis Jacket - Amazon </t>
  </si>
  <si>
    <t>OE21</t>
  </si>
  <si>
    <t>Nissen Hut</t>
  </si>
  <si>
    <t>TOTAL OUTSIDE EQUIPMENT</t>
  </si>
  <si>
    <t>Asset Category</t>
  </si>
  <si>
    <t>Insurance value 24/25</t>
  </si>
  <si>
    <t>Insurance value 25/26 RPI 3%</t>
  </si>
  <si>
    <t>CARPARK SURFACES</t>
  </si>
  <si>
    <t>PLAY EQUIPMENT</t>
  </si>
  <si>
    <t>GATES &amp; FENCES</t>
  </si>
  <si>
    <t>SPORTS EQUIPMEMT</t>
  </si>
  <si>
    <t>GRAND TOTALS</t>
  </si>
  <si>
    <t>Plus acquisitions:</t>
  </si>
  <si>
    <t>Less disposals:</t>
  </si>
  <si>
    <t>PARISH ROOM</t>
  </si>
  <si>
    <t>TOTAL FOR PARISH ROOM</t>
  </si>
  <si>
    <t>OFFICE CONTENTS</t>
  </si>
  <si>
    <t>GENERAL CONTENTS (PARISH ROOM)</t>
  </si>
  <si>
    <t>TOTAL DEFIBS</t>
  </si>
  <si>
    <t>TOTAL TO ADD TO STREET FURNITURE</t>
  </si>
  <si>
    <t>TO ADD TO STREET FURNITURE</t>
  </si>
  <si>
    <t>110 dog  &amp; litter</t>
  </si>
  <si>
    <t>SF63</t>
  </si>
  <si>
    <t>Bee Café Street Planter</t>
  </si>
  <si>
    <t>Main Road outside Black Tiles Public House</t>
  </si>
  <si>
    <t>£300.00 + £170.00 (Licence)</t>
  </si>
  <si>
    <t>ADDED TO STREET FURNITURE FOR INSURANCE PURPOSES</t>
  </si>
  <si>
    <t>Total for Street Furniture</t>
  </si>
  <si>
    <t>3 x Benches  at Kronji's Piece (Nature for us all project)</t>
  </si>
  <si>
    <t>KP03</t>
  </si>
  <si>
    <t xml:space="preserve">See Josh SCL </t>
  </si>
  <si>
    <t xml:space="preserve">All weather sports surface should be under playground equipment for insurance purposes. </t>
  </si>
  <si>
    <t xml:space="preserve">Total minus sports surface </t>
  </si>
  <si>
    <t>New total</t>
  </si>
  <si>
    <t>New total with Jubilee surface</t>
  </si>
  <si>
    <t>TBC</t>
  </si>
  <si>
    <t>1.2mt Pedestrain Gate</t>
  </si>
  <si>
    <t>GF12</t>
  </si>
  <si>
    <t>PR55</t>
  </si>
  <si>
    <t>Dell Inspiron 15 3530 Laptop</t>
  </si>
  <si>
    <t>Includes set up from ICS Ltd</t>
  </si>
  <si>
    <t>PR56</t>
  </si>
  <si>
    <t xml:space="preserve">HP Laptop 15.6" 8GB 256GB Windows 11 </t>
  </si>
  <si>
    <t>For Councillor Lana Galbraith</t>
  </si>
  <si>
    <t xml:space="preserve">For Cllr Lana Galbraith </t>
  </si>
  <si>
    <t>KP04</t>
  </si>
  <si>
    <t>2 x New Cradle Seats</t>
  </si>
  <si>
    <t>SF64</t>
  </si>
  <si>
    <t>New Flood Light</t>
  </si>
  <si>
    <t>SF65</t>
  </si>
  <si>
    <t>Neighbourhood Watch Signs</t>
  </si>
  <si>
    <t>All Area's</t>
  </si>
  <si>
    <t>OE22</t>
  </si>
  <si>
    <t>1 x SID Battery Lead Replacement</t>
  </si>
  <si>
    <t>Bica Childrens Table and 2 x Chairs for Village Fete Stand</t>
  </si>
  <si>
    <t xml:space="preserve">Parish Room   </t>
  </si>
  <si>
    <t>TO27</t>
  </si>
  <si>
    <t>1 x Shovel &amp; Rake for the bike trials</t>
  </si>
  <si>
    <t>Phil Geeson - Volunteer</t>
  </si>
  <si>
    <t>New Total</t>
  </si>
  <si>
    <t xml:space="preserve">DEFIBRILLATORS </t>
  </si>
  <si>
    <t>Updated Ins Value Feb 26</t>
  </si>
  <si>
    <t>this for insurance</t>
  </si>
  <si>
    <t>renewal in Oct 2026</t>
  </si>
  <si>
    <t>Need to add 3% RPI on</t>
  </si>
  <si>
    <t>MARTLESHAM PARISH COUNCIL  NOTES ON ASSETS REGISTER 2025/26 FOR ANNUAL RETURN</t>
  </si>
  <si>
    <t>Total fixed assets at end of financial year 2024/25 as per Annual Return</t>
  </si>
  <si>
    <t xml:space="preserve">Minus 1 x Lenovo Idea Pad 1 Laptop AMD Ryzen 3 Processor </t>
  </si>
  <si>
    <t>Lenovo Idea Pad - John Lewis - Ex Cllr Mike Irwin - Broken Laptop</t>
  </si>
  <si>
    <t>Laptop broken - Remove from Asset Register</t>
  </si>
  <si>
    <t>Assets Register February 26 Summary</t>
  </si>
  <si>
    <t>Martlesham Parish Council</t>
  </si>
  <si>
    <t>Total fixed assets as at  25 February 2026</t>
  </si>
  <si>
    <t>DEFIBS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</si>
</sst>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164" formatCode="&quot;£&quot;#,##0.0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u/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u val="double"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8"/>
      <name val="Aptos Narrow"/>
      <family val="2"/>
      <scheme val="minor"/>
    </font>
    <font>
      <b/>
      <sz val="8"/>
      <color theme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64" fontId="1" fillId="0" borderId="1" xfId="0" applyNumberFormat="1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0" fontId="0" fillId="0" borderId="9" xfId="0" applyBorder="1"/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6" fontId="0" fillId="2" borderId="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0" fillId="0" borderId="9" xfId="0" applyNumberFormat="1" applyBorder="1"/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164" fontId="0" fillId="0" borderId="1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" xfId="0" applyFont="1" applyBorder="1"/>
    <xf numFmtId="8" fontId="4" fillId="0" borderId="1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/>
    <xf numFmtId="164" fontId="4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0" fillId="0" borderId="0" xfId="0" applyNumberFormat="1"/>
    <xf numFmtId="8" fontId="1" fillId="0" borderId="18" xfId="0" applyNumberFormat="1" applyFont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8" fontId="8" fillId="0" borderId="7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13" xfId="0" applyBorder="1"/>
    <xf numFmtId="164" fontId="0" fillId="0" borderId="16" xfId="0" applyNumberFormat="1" applyBorder="1" applyAlignment="1">
      <alignment horizontal="center"/>
    </xf>
    <xf numFmtId="0" fontId="0" fillId="0" borderId="14" xfId="0" applyBorder="1"/>
    <xf numFmtId="14" fontId="0" fillId="0" borderId="16" xfId="0" applyNumberFormat="1" applyBorder="1"/>
    <xf numFmtId="8" fontId="0" fillId="0" borderId="17" xfId="0" applyNumberFormat="1" applyBorder="1"/>
    <xf numFmtId="0" fontId="0" fillId="0" borderId="15" xfId="0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" fillId="0" borderId="0" xfId="0" applyFont="1"/>
    <xf numFmtId="0" fontId="0" fillId="2" borderId="9" xfId="0" applyFill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0" fillId="0" borderId="30" xfId="0" applyBorder="1"/>
    <xf numFmtId="0" fontId="0" fillId="0" borderId="31" xfId="0" applyBorder="1"/>
    <xf numFmtId="14" fontId="0" fillId="0" borderId="31" xfId="0" applyNumberFormat="1" applyBorder="1"/>
    <xf numFmtId="164" fontId="0" fillId="0" borderId="31" xfId="0" applyNumberFormat="1" applyBorder="1" applyAlignment="1">
      <alignment horizontal="center"/>
    </xf>
    <xf numFmtId="8" fontId="1" fillId="0" borderId="0" xfId="0" applyNumberFormat="1" applyFont="1" applyAlignment="1">
      <alignment horizontal="center"/>
    </xf>
    <xf numFmtId="6" fontId="0" fillId="0" borderId="1" xfId="0" applyNumberFormat="1" applyBorder="1"/>
    <xf numFmtId="8" fontId="10" fillId="0" borderId="0" xfId="0" applyNumberFormat="1" applyFont="1" applyAlignment="1">
      <alignment horizontal="center"/>
    </xf>
    <xf numFmtId="0" fontId="12" fillId="0" borderId="0" xfId="0" applyFont="1"/>
    <xf numFmtId="164" fontId="12" fillId="0" borderId="29" xfId="0" applyNumberFormat="1" applyFont="1" applyBorder="1" applyAlignment="1">
      <alignment horizontal="center"/>
    </xf>
    <xf numFmtId="8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164" fontId="12" fillId="0" borderId="0" xfId="0" applyNumberFormat="1" applyFont="1"/>
    <xf numFmtId="8" fontId="12" fillId="0" borderId="29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2" borderId="9" xfId="0" applyFont="1" applyFill="1" applyBorder="1"/>
    <xf numFmtId="164" fontId="9" fillId="2" borderId="9" xfId="0" applyNumberFormat="1" applyFont="1" applyFill="1" applyBorder="1" applyAlignment="1">
      <alignment horizontal="center"/>
    </xf>
    <xf numFmtId="14" fontId="9" fillId="2" borderId="9" xfId="0" applyNumberFormat="1" applyFont="1" applyFill="1" applyBorder="1"/>
    <xf numFmtId="8" fontId="9" fillId="2" borderId="9" xfId="0" applyNumberFormat="1" applyFont="1" applyFill="1" applyBorder="1" applyAlignment="1">
      <alignment horizontal="center"/>
    </xf>
    <xf numFmtId="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8" fontId="0" fillId="0" borderId="12" xfId="0" applyNumberFormat="1" applyBorder="1" applyAlignment="1">
      <alignment horizontal="center"/>
    </xf>
    <xf numFmtId="164" fontId="5" fillId="0" borderId="1" xfId="0" applyNumberFormat="1" applyFont="1" applyBorder="1"/>
    <xf numFmtId="0" fontId="11" fillId="0" borderId="1" xfId="0" applyFont="1" applyBorder="1"/>
    <xf numFmtId="1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19" xfId="0" applyFont="1" applyBorder="1"/>
    <xf numFmtId="0" fontId="16" fillId="0" borderId="26" xfId="0" applyFont="1" applyBorder="1"/>
    <xf numFmtId="0" fontId="16" fillId="0" borderId="26" xfId="0" applyFont="1" applyBorder="1" applyAlignment="1">
      <alignment horizontal="center"/>
    </xf>
    <xf numFmtId="0" fontId="16" fillId="0" borderId="20" xfId="0" applyFont="1" applyBorder="1"/>
    <xf numFmtId="0" fontId="14" fillId="0" borderId="21" xfId="0" applyFont="1" applyBorder="1"/>
    <xf numFmtId="0" fontId="14" fillId="0" borderId="27" xfId="0" applyFont="1" applyBorder="1"/>
    <xf numFmtId="0" fontId="14" fillId="0" borderId="22" xfId="0" applyFont="1" applyBorder="1"/>
    <xf numFmtId="0" fontId="2" fillId="0" borderId="21" xfId="0" applyFont="1" applyBorder="1"/>
    <xf numFmtId="164" fontId="2" fillId="0" borderId="27" xfId="0" applyNumberFormat="1" applyFont="1" applyBorder="1" applyAlignment="1">
      <alignment horizontal="center"/>
    </xf>
    <xf numFmtId="164" fontId="14" fillId="0" borderId="27" xfId="0" applyNumberFormat="1" applyFont="1" applyBorder="1" applyAlignment="1">
      <alignment horizontal="center"/>
    </xf>
    <xf numFmtId="0" fontId="16" fillId="0" borderId="21" xfId="0" applyFont="1" applyBorder="1"/>
    <xf numFmtId="164" fontId="16" fillId="0" borderId="27" xfId="0" applyNumberFormat="1" applyFont="1" applyBorder="1" applyAlignment="1">
      <alignment horizontal="center"/>
    </xf>
    <xf numFmtId="164" fontId="16" fillId="0" borderId="27" xfId="0" applyNumberFormat="1" applyFont="1" applyBorder="1"/>
    <xf numFmtId="0" fontId="14" fillId="0" borderId="27" xfId="0" applyFont="1" applyBorder="1" applyAlignment="1">
      <alignment horizontal="center"/>
    </xf>
    <xf numFmtId="0" fontId="14" fillId="0" borderId="23" xfId="0" applyFont="1" applyBorder="1"/>
    <xf numFmtId="0" fontId="14" fillId="0" borderId="28" xfId="0" applyFont="1" applyBorder="1"/>
    <xf numFmtId="0" fontId="14" fillId="0" borderId="25" xfId="0" applyFont="1" applyBorder="1"/>
    <xf numFmtId="8" fontId="18" fillId="0" borderId="0" xfId="0" applyNumberFormat="1" applyFont="1" applyAlignment="1">
      <alignment horizontal="center"/>
    </xf>
    <xf numFmtId="0" fontId="16" fillId="0" borderId="7" xfId="0" applyFont="1" applyBorder="1"/>
    <xf numFmtId="0" fontId="16" fillId="0" borderId="6" xfId="0" applyFont="1" applyBorder="1" applyAlignment="1">
      <alignment horizontal="center"/>
    </xf>
    <xf numFmtId="0" fontId="14" fillId="0" borderId="1" xfId="0" applyFont="1" applyBorder="1"/>
    <xf numFmtId="0" fontId="14" fillId="0" borderId="32" xfId="0" applyFont="1" applyBorder="1"/>
    <xf numFmtId="164" fontId="14" fillId="0" borderId="1" xfId="0" applyNumberFormat="1" applyFont="1" applyBorder="1" applyAlignment="1">
      <alignment horizontal="center"/>
    </xf>
    <xf numFmtId="164" fontId="17" fillId="0" borderId="32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164" fontId="16" fillId="0" borderId="32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8" fillId="0" borderId="32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24" xfId="0" applyFont="1" applyBorder="1"/>
    <xf numFmtId="0" fontId="14" fillId="0" borderId="33" xfId="0" applyFont="1" applyBorder="1"/>
    <xf numFmtId="164" fontId="19" fillId="0" borderId="1" xfId="0" applyNumberFormat="1" applyFont="1" applyBorder="1" applyAlignment="1">
      <alignment horizontal="center"/>
    </xf>
    <xf numFmtId="164" fontId="14" fillId="0" borderId="22" xfId="0" applyNumberFormat="1" applyFont="1" applyBorder="1"/>
    <xf numFmtId="164" fontId="14" fillId="0" borderId="2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4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0" formatCode="General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</font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164" formatCode="&quot;£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0" formatCode="General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numFmt numFmtId="19" formatCode="dd/mm/yyyy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0" formatCode="General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B1FC14B2-18A2-4E28-BD3F-84EC82473CC4}" autoFormatId="16" applyNumberFormats="0" applyBorderFormats="0" applyFontFormats="0" applyPatternFormats="0" applyAlignmentFormats="0" applyWidthHeightFormats="0">
  <queryTableRefresh nextId="10">
    <queryTableFields count="9">
      <queryTableField id="1" name="Ref_x000a_No." tableColumnId="1"/>
      <queryTableField id="2" name="Description" tableColumnId="2"/>
      <queryTableField id="3" name="Identification" tableColumnId="3"/>
      <queryTableField id="4" name="Acquired" tableColumnId="4"/>
      <queryTableField id="5" name="Purchase_x000a_Price" tableColumnId="5"/>
      <queryTableField id="6" name="Annual_x000a_Return_x000a_valuation_x000a_2024/25" tableColumnId="6"/>
      <queryTableField id="7" name="Insurance_x000a_Value_x000a_2024/25" tableColumnId="7"/>
      <queryTableField id="8" name="Custodian_x000a_(if separate_x000a_to_x000a_PC/Clerk)" tableColumnId="8"/>
      <queryTableField id="9" name="Disposal/Notes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DB7FDC4E-18CF-4BC7-8A10-5B05634CD077}" autoFormatId="16" applyNumberFormats="0" applyBorderFormats="0" applyFontFormats="0" applyPatternFormats="0" applyAlignmentFormats="0" applyWidthHeightFormats="0">
  <queryTableRefresh nextId="10">
    <queryTableFields count="9">
      <queryTableField id="1" name="Ref_x000a_No." tableColumnId="1"/>
      <queryTableField id="2" name="Description" tableColumnId="2"/>
      <queryTableField id="3" name="Identification" tableColumnId="3"/>
      <queryTableField id="4" name="Acquired" tableColumnId="4"/>
      <queryTableField id="5" name="Purchase_x000a_Price" tableColumnId="5"/>
      <queryTableField id="6" name="Annual_x000a_Return_x000a_valuation_x000a_2024/25" tableColumnId="6"/>
      <queryTableField id="7" name="Insurance_x000a_Value_x000a_2024/25" tableColumnId="7"/>
      <queryTableField id="8" name="Custodian (if_x000a_separate to_x000a_PC/Clerk)" tableColumnId="8"/>
      <queryTableField id="9" name="Disposal/Notes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D48DF5E0-0C8D-47D6-9EDE-1CE9DB3738CC}" autoFormatId="16" applyNumberFormats="0" applyBorderFormats="0" applyFontFormats="0" applyPatternFormats="0" applyAlignmentFormats="0" applyWidthHeightFormats="0">
  <queryTableRefresh nextId="10">
    <queryTableFields count="9">
      <queryTableField id="1" name="Ref_x000a_No." tableColumnId="1"/>
      <queryTableField id="2" name="Description" tableColumnId="2"/>
      <queryTableField id="3" name="Identification" tableColumnId="3"/>
      <queryTableField id="4" name="Acquired" tableColumnId="4"/>
      <queryTableField id="5" name="Purchase_x000a_Price" tableColumnId="5"/>
      <queryTableField id="6" name="Annual_x000a_Return_x000a_valuation_x000a_2024/25" tableColumnId="6"/>
      <queryTableField id="7" name="Insurance_x000a_Value_x000a_2024/25" tableColumnId="7"/>
      <queryTableField id="8" name="Custodian (if_x000a_separate to_x000a_PC/Clerk)" tableColumnId="8"/>
      <queryTableField id="9" name="Disposal/Notes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FFB09A20-00E2-4018-AADB-619BB942D07C}" autoFormatId="16" applyNumberFormats="0" applyBorderFormats="0" applyFontFormats="0" applyPatternFormats="0" applyAlignmentFormats="0" applyWidthHeightFormats="0">
  <queryTableRefresh nextId="10">
    <queryTableFields count="9">
      <queryTableField id="1" name="Ref_x000a_No." tableColumnId="1"/>
      <queryTableField id="2" name="Description" tableColumnId="2"/>
      <queryTableField id="3" name="Identification" tableColumnId="3"/>
      <queryTableField id="4" name="Acquired" tableColumnId="4"/>
      <queryTableField id="5" name="Purchase_x000a_Price" tableColumnId="5"/>
      <queryTableField id="6" name="Annual_x000a_Return_x000a_valuation_x000a_2024/25" tableColumnId="6"/>
      <queryTableField id="7" name="Insurance_x000a_Value_x000a_2024/25" tableColumnId="7"/>
      <queryTableField id="8" name="Custodian_x000a_(if separate_x000a_to_x000a_PC/Clerk)" tableColumnId="8"/>
      <queryTableField id="9" name="Disposal/Notes" tableColumnId="9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BC25CEAA-D73C-46FC-8450-049790A561CE}" autoFormatId="16" applyNumberFormats="0" applyBorderFormats="0" applyFontFormats="0" applyPatternFormats="0" applyAlignmentFormats="0" applyWidthHeightFormats="0">
  <queryTableRefresh nextId="10">
    <queryTableFields count="9">
      <queryTableField id="1" name="Ref_x000a_No." tableColumnId="1"/>
      <queryTableField id="2" name="Description" tableColumnId="2"/>
      <queryTableField id="3" name="Identification" tableColumnId="3"/>
      <queryTableField id="4" name="Acquired" tableColumnId="4"/>
      <queryTableField id="5" name="Purchase_x000a_Price" tableColumnId="5"/>
      <queryTableField id="6" name="Annual_x000a_Return_x000a_valuation_x000a_2024/25" tableColumnId="6"/>
      <queryTableField id="7" name="Insurance_x000a_Value_x000a_2024/25" tableColumnId="7"/>
      <queryTableField id="8" name="Custodian_x000a_(if separate_x000a_to_x000a_PC/Clerk)" tableColumnId="8"/>
      <queryTableField id="9" name="Disposal/Notes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41007F-BE73-4FEC-98DE-4747BA4A3DC4}" name="Table013__Page_27_29" displayName="Table013__Page_27_29" ref="A4:I14" tableType="queryTable" totalsRowShown="0" headerRowDxfId="46" headerRowBorderDxfId="45">
  <autoFilter ref="A4:I14" xr:uid="{0741007F-BE73-4FEC-98DE-4747BA4A3DC4}"/>
  <tableColumns count="9">
    <tableColumn id="1" xr3:uid="{ED97AA4A-C81D-4A86-954B-E98AE692C172}" uniqueName="1" name="Ref_x000a_No." queryTableFieldId="1" dataDxfId="44"/>
    <tableColumn id="2" xr3:uid="{FE814E6F-4290-4B95-B388-AD14FD3AE518}" uniqueName="2" name="Description" queryTableFieldId="2" dataDxfId="43"/>
    <tableColumn id="3" xr3:uid="{946DF5FC-B141-4F6D-9F93-C4274E54EF85}" uniqueName="3" name="Identification" queryTableFieldId="3" dataDxfId="42"/>
    <tableColumn id="4" xr3:uid="{DB6066DC-A323-46DD-AF85-9A0E94B90A7A}" uniqueName="4" name="Acquired" queryTableFieldId="4" dataDxfId="41"/>
    <tableColumn id="5" xr3:uid="{4F9F4CF5-4AF1-49EA-800B-9002184D7881}" uniqueName="5" name="Purchase_x000a_Price" queryTableFieldId="5" dataDxfId="40"/>
    <tableColumn id="6" xr3:uid="{CBC1F2EE-CC0F-413E-8051-59CFC7D9B8FC}" uniqueName="6" name="Annual_x000a_Return_x000a_valuation_x000a_2024/25" queryTableFieldId="6"/>
    <tableColumn id="7" xr3:uid="{1D359207-CE37-43B4-B117-BDE6D8731A7F}" uniqueName="7" name="Insurance_x000a_Value_x000a_2024/25" queryTableFieldId="7"/>
    <tableColumn id="8" xr3:uid="{3D67EF8B-5D37-4299-B6C1-3AD9FA49F89A}" uniqueName="8" name="Custodian_x000a_(if separate_x000a_to_x000a_PC/Clerk)" queryTableFieldId="8" dataDxfId="39"/>
    <tableColumn id="9" xr3:uid="{3EAD0324-853A-401D-972B-C50ECA074F52}" uniqueName="9" name="Disposal/Notes" queryTableFieldId="9" data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C9A43A-44DE-41E2-86F2-DAF26B80CF39}" name="Table011__Page_25" displayName="Table011__Page_25" ref="A4:I11" tableType="queryTable" totalsRowShown="0" headerRowDxfId="37">
  <autoFilter ref="A4:I11" xr:uid="{AFC9A43A-44DE-41E2-86F2-DAF26B80CF39}"/>
  <tableColumns count="9">
    <tableColumn id="1" xr3:uid="{8EF4D5E6-6E31-4031-967D-F2C6DD9A2F8D}" uniqueName="1" name="Ref_x000a_No." queryTableFieldId="1" dataDxfId="36"/>
    <tableColumn id="2" xr3:uid="{885D662C-184E-496D-BB36-F5065B33C27A}" uniqueName="2" name="Description" queryTableFieldId="2" dataDxfId="35"/>
    <tableColumn id="3" xr3:uid="{E4A9E56F-8BE5-4059-97F3-3C1D813B5057}" uniqueName="3" name="Identification" queryTableFieldId="3" dataDxfId="34"/>
    <tableColumn id="4" xr3:uid="{D8278DF0-9AA7-4B63-B729-CE2E0DA8B2A5}" uniqueName="4" name="Acquired" queryTableFieldId="4" dataDxfId="33"/>
    <tableColumn id="5" xr3:uid="{24BFF1C8-C697-43E5-A09F-CA302F2A9C89}" uniqueName="5" name="Purchase_x000a_Price" queryTableFieldId="5" dataDxfId="32"/>
    <tableColumn id="6" xr3:uid="{5043253E-E811-415F-8A88-B73D615B8A5A}" uniqueName="6" name="Annual_x000a_Return_x000a_valuation_x000a_2024/25" queryTableFieldId="6" dataDxfId="31"/>
    <tableColumn id="7" xr3:uid="{9B9E9402-A7AA-4CF3-BFA3-5B88BD045AD3}" uniqueName="7" name="Insurance_x000a_Value_x000a_2024/25" queryTableFieldId="7" dataDxfId="30"/>
    <tableColumn id="8" xr3:uid="{8FFEB1FC-E6D2-47F5-8F04-C739F9A19885}" uniqueName="8" name="Custodian (if_x000a_separate to_x000a_PC/Clerk)" queryTableFieldId="8" dataDxfId="29"/>
    <tableColumn id="9" xr3:uid="{055EDCB1-E9D7-4D61-B960-21C0FE90F161}" uniqueName="9" name="Disposal/Notes" queryTableFieldId="9" dataDxfId="2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6D5A92-EAEB-4E3C-BFF8-FFF482E1C258}" name="Table012__Page_266" displayName="Table012__Page_266" ref="A15:I17" tableType="queryTable" totalsRowShown="0" headerRowDxfId="27">
  <autoFilter ref="A15:I17" xr:uid="{A26D5A92-EAEB-4E3C-BFF8-FFF482E1C258}"/>
  <tableColumns count="9">
    <tableColumn id="1" xr3:uid="{F05AD9A7-D33D-4158-A727-21E8E736575D}" uniqueName="1" name="Ref_x000a_No." queryTableFieldId="1" dataDxfId="26"/>
    <tableColumn id="2" xr3:uid="{2FDF70D0-0B21-4CCB-9579-F270DC01F1DC}" uniqueName="2" name="Description" queryTableFieldId="2" dataDxfId="25"/>
    <tableColumn id="3" xr3:uid="{FF1E1DDB-B126-4223-8F21-47B714EC4717}" uniqueName="3" name="Identification" queryTableFieldId="3" dataDxfId="24"/>
    <tableColumn id="4" xr3:uid="{6B8D2F69-4CBB-45D7-8947-90598AACC578}" uniqueName="4" name="Acquired" queryTableFieldId="4" dataDxfId="23"/>
    <tableColumn id="5" xr3:uid="{DE10547F-544E-41E2-9D0C-8B4D715DE1F8}" uniqueName="5" name="Purchase_x000a_Price" queryTableFieldId="5" dataDxfId="22"/>
    <tableColumn id="6" xr3:uid="{3DCFE91B-16C5-4526-896E-24FCB32B77D9}" uniqueName="6" name="Annual_x000a_Return_x000a_valuation_x000a_2024/25" queryTableFieldId="6" dataDxfId="21"/>
    <tableColumn id="7" xr3:uid="{A9FC1C40-0509-40AF-A67D-A907B56659EB}" uniqueName="7" name="Insurance_x000a_Value_x000a_2024/25" queryTableFieldId="7" dataDxfId="20"/>
    <tableColumn id="8" xr3:uid="{AC7CF0C4-CD89-4DA1-9593-F5EC18F76C3D}" uniqueName="8" name="Custodian (if_x000a_separate to_x000a_PC/Clerk)" queryTableFieldId="8" dataDxfId="19"/>
    <tableColumn id="9" xr3:uid="{1806BA44-E11C-4F81-907A-E01206BC0D80}" uniqueName="9" name="Disposal/Notes" queryTableFieldId="9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800FA2-102B-43CF-9792-B1D2101F2FFC}" name="Table013__Page_27_295" displayName="Table013__Page_27_295" ref="A4:I22" tableType="queryTable" totalsRowShown="0" headerRowDxfId="17" headerRowBorderDxfId="16">
  <autoFilter ref="A4:I22" xr:uid="{0741007F-BE73-4FEC-98DE-4747BA4A3DC4}"/>
  <tableColumns count="9">
    <tableColumn id="1" xr3:uid="{E63058CD-E21E-4E45-90F2-774DB3F1E684}" uniqueName="1" name="Ref_x000a_No." queryTableFieldId="1" dataDxfId="15"/>
    <tableColumn id="2" xr3:uid="{ED86C51A-FF91-4004-A78F-3E864BDB9011}" uniqueName="2" name="Description" queryTableFieldId="2" dataDxfId="14"/>
    <tableColumn id="3" xr3:uid="{94C4ED36-2CEA-4BBD-A4EE-6322630F9471}" uniqueName="3" name="Identification" queryTableFieldId="3" dataDxfId="13"/>
    <tableColumn id="4" xr3:uid="{A875A1BD-F6A7-45BD-BE5A-693B19787AE7}" uniqueName="4" name="Acquired" queryTableFieldId="4" dataDxfId="12"/>
    <tableColumn id="5" xr3:uid="{C958D68E-1361-47E6-8196-D2B12F46EC52}" uniqueName="5" name="Purchase_x000a_Price" queryTableFieldId="5" dataDxfId="11"/>
    <tableColumn id="6" xr3:uid="{FB5079C4-952F-4F8B-98ED-AF857055DBB4}" uniqueName="6" name="Annual_x000a_Return_x000a_valuation_x000a_2024/25" queryTableFieldId="6"/>
    <tableColumn id="7" xr3:uid="{CE400AA0-CCA8-4D8B-9DE9-124B341A6AC4}" uniqueName="7" name="Insurance_x000a_Value_x000a_2024/25" queryTableFieldId="7"/>
    <tableColumn id="8" xr3:uid="{25AE5483-FFAE-4DF6-8082-1310B59D9763}" uniqueName="8" name="Custodian_x000a_(if separate_x000a_to_x000a_PC/Clerk)" queryTableFieldId="8" dataDxfId="10"/>
    <tableColumn id="9" xr3:uid="{A4AC6073-FC11-4CBB-B206-E7937F72AAF5}" uniqueName="9" name="Disposal/Notes" queryTableFieldId="9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2E99E0-0FE3-4F05-9B84-1920E7473C13}" name="Table013__Page_27_294" displayName="Table013__Page_27_294" ref="A4:I8" tableType="queryTable" totalsRowShown="0" headerRowDxfId="8" headerRowBorderDxfId="7">
  <autoFilter ref="A4:I8" xr:uid="{0741007F-BE73-4FEC-98DE-4747BA4A3DC4}"/>
  <tableColumns count="9">
    <tableColumn id="1" xr3:uid="{F1BDC7DC-7725-4F62-ACCE-3CB82A456501}" uniqueName="1" name="Ref_x000a_No." queryTableFieldId="1" dataDxfId="6"/>
    <tableColumn id="2" xr3:uid="{A1EA1905-AA1A-4C37-A1BD-C9367908F513}" uniqueName="2" name="Description" queryTableFieldId="2" dataDxfId="5"/>
    <tableColumn id="3" xr3:uid="{015FCB4B-6F2D-480D-8F50-6DCD6D758B34}" uniqueName="3" name="Identification" queryTableFieldId="3" dataDxfId="4"/>
    <tableColumn id="4" xr3:uid="{CCCAD5CB-B972-4BF4-AD16-4EA8EE075FFD}" uniqueName="4" name="Acquired" queryTableFieldId="4" dataDxfId="3"/>
    <tableColumn id="5" xr3:uid="{2C41F25C-8F16-41CA-8BD6-960ADC63398B}" uniqueName="5" name="Purchase_x000a_Price" queryTableFieldId="5" dataDxfId="2"/>
    <tableColumn id="6" xr3:uid="{3EBCB846-94AC-4F87-8014-41D1CDE0D7B3}" uniqueName="6" name="Annual_x000a_Return_x000a_valuation_x000a_2024/25" queryTableFieldId="6"/>
    <tableColumn id="7" xr3:uid="{9E3C45F9-88BE-4FF0-9964-A1F5F49FA419}" uniqueName="7" name="Insurance_x000a_Value_x000a_2024/25" queryTableFieldId="7"/>
    <tableColumn id="8" xr3:uid="{110683D3-59A8-43CF-89EE-B5B9EB80C394}" uniqueName="8" name="Custodian_x000a_(if separate_x000a_to_x000a_PC/Clerk)" queryTableFieldId="8" dataDxfId="1"/>
    <tableColumn id="9" xr3:uid="{15CC039E-5650-4899-822B-B77FA1295053}" uniqueName="9" name="Disposal/Notes" queryTableFieldId="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5EC5-1503-41B4-9B1C-C566CC091A01}">
  <dimension ref="A2:I57"/>
  <sheetViews>
    <sheetView topLeftCell="A27" workbookViewId="0">
      <selection activeCell="E9" sqref="E9"/>
    </sheetView>
  </sheetViews>
  <sheetFormatPr defaultRowHeight="15" x14ac:dyDescent="0.25"/>
  <cols>
    <col min="1" max="1" width="6.85546875" bestFit="1" customWidth="1"/>
    <col min="2" max="2" width="77.140625" bestFit="1" customWidth="1"/>
    <col min="3" max="3" width="72.140625" bestFit="1" customWidth="1"/>
    <col min="4" max="4" width="20.140625" bestFit="1" customWidth="1"/>
    <col min="5" max="5" width="33.140625" bestFit="1" customWidth="1"/>
    <col min="6" max="6" width="31.5703125" bestFit="1" customWidth="1"/>
    <col min="7" max="7" width="23.7109375" bestFit="1" customWidth="1"/>
    <col min="8" max="8" width="42.5703125" bestFit="1" customWidth="1"/>
    <col min="9" max="9" width="45.140625" bestFit="1" customWidth="1"/>
  </cols>
  <sheetData>
    <row r="2" spans="1:9" x14ac:dyDescent="0.25">
      <c r="B2" s="43" t="s">
        <v>369</v>
      </c>
    </row>
    <row r="4" spans="1:9" x14ac:dyDescent="0.25">
      <c r="A4" s="2" t="s">
        <v>370</v>
      </c>
      <c r="B4" s="2" t="s">
        <v>2</v>
      </c>
      <c r="C4" s="2" t="s">
        <v>3</v>
      </c>
      <c r="D4" s="2" t="s">
        <v>4</v>
      </c>
      <c r="E4" s="2" t="s">
        <v>371</v>
      </c>
      <c r="F4" s="2" t="s">
        <v>372</v>
      </c>
      <c r="G4" s="2" t="s">
        <v>373</v>
      </c>
      <c r="H4" s="2" t="s">
        <v>374</v>
      </c>
      <c r="I4" s="2" t="s">
        <v>9</v>
      </c>
    </row>
    <row r="5" spans="1:9" x14ac:dyDescent="0.25">
      <c r="A5" s="21" t="s">
        <v>375</v>
      </c>
      <c r="B5" s="21" t="s">
        <v>376</v>
      </c>
      <c r="C5" s="21" t="s">
        <v>377</v>
      </c>
      <c r="D5" s="11" t="s">
        <v>378</v>
      </c>
      <c r="E5" s="17" t="s">
        <v>379</v>
      </c>
      <c r="F5" s="17">
        <v>350</v>
      </c>
      <c r="G5" s="17">
        <v>470</v>
      </c>
      <c r="H5" s="21" t="s">
        <v>379</v>
      </c>
      <c r="I5" s="21" t="s">
        <v>380</v>
      </c>
    </row>
    <row r="6" spans="1:9" x14ac:dyDescent="0.25">
      <c r="A6" s="21" t="s">
        <v>381</v>
      </c>
      <c r="B6" s="21" t="s">
        <v>382</v>
      </c>
      <c r="C6" s="21" t="s">
        <v>377</v>
      </c>
      <c r="D6" s="11" t="s">
        <v>378</v>
      </c>
      <c r="E6" s="17" t="s">
        <v>379</v>
      </c>
      <c r="F6" s="17">
        <v>180</v>
      </c>
      <c r="G6" s="17">
        <v>243</v>
      </c>
      <c r="H6" s="21" t="s">
        <v>379</v>
      </c>
      <c r="I6" s="21" t="s">
        <v>379</v>
      </c>
    </row>
    <row r="7" spans="1:9" x14ac:dyDescent="0.25">
      <c r="A7" s="21" t="s">
        <v>383</v>
      </c>
      <c r="B7" s="21" t="s">
        <v>384</v>
      </c>
      <c r="C7" s="21" t="s">
        <v>385</v>
      </c>
      <c r="D7" s="11" t="s">
        <v>386</v>
      </c>
      <c r="E7" s="17" t="s">
        <v>387</v>
      </c>
      <c r="F7" s="17">
        <v>1045</v>
      </c>
      <c r="G7" s="17">
        <v>1403</v>
      </c>
      <c r="H7" s="21" t="s">
        <v>379</v>
      </c>
      <c r="I7" s="21" t="s">
        <v>379</v>
      </c>
    </row>
    <row r="8" spans="1:9" ht="30" x14ac:dyDescent="0.25">
      <c r="A8" s="54" t="s">
        <v>388</v>
      </c>
      <c r="B8" s="65" t="s">
        <v>389</v>
      </c>
      <c r="C8" s="54" t="s">
        <v>385</v>
      </c>
      <c r="D8" s="50" t="s">
        <v>390</v>
      </c>
      <c r="E8" s="52">
        <v>150</v>
      </c>
      <c r="F8" s="52">
        <v>81</v>
      </c>
      <c r="G8" s="52">
        <v>81</v>
      </c>
      <c r="H8" s="54" t="s">
        <v>379</v>
      </c>
      <c r="I8" s="54" t="s">
        <v>391</v>
      </c>
    </row>
    <row r="9" spans="1:9" x14ac:dyDescent="0.25">
      <c r="A9" s="54" t="s">
        <v>392</v>
      </c>
      <c r="B9" s="54" t="s">
        <v>393</v>
      </c>
      <c r="C9" s="54" t="s">
        <v>394</v>
      </c>
      <c r="D9" s="50" t="s">
        <v>395</v>
      </c>
      <c r="E9" s="52">
        <v>742</v>
      </c>
      <c r="F9" s="52">
        <v>742</v>
      </c>
      <c r="G9" s="52">
        <v>742</v>
      </c>
      <c r="H9" s="54" t="s">
        <v>379</v>
      </c>
      <c r="I9" s="54" t="s">
        <v>396</v>
      </c>
    </row>
    <row r="10" spans="1:9" x14ac:dyDescent="0.25">
      <c r="A10" s="21" t="s">
        <v>397</v>
      </c>
      <c r="B10" s="21" t="s">
        <v>398</v>
      </c>
      <c r="C10" s="21" t="s">
        <v>379</v>
      </c>
      <c r="D10" s="11" t="s">
        <v>399</v>
      </c>
      <c r="E10" s="17">
        <v>150</v>
      </c>
      <c r="F10" s="17">
        <v>195</v>
      </c>
      <c r="G10" s="17">
        <v>261</v>
      </c>
      <c r="H10" s="21" t="s">
        <v>379</v>
      </c>
      <c r="I10" s="21" t="s">
        <v>379</v>
      </c>
    </row>
    <row r="11" spans="1:9" x14ac:dyDescent="0.25">
      <c r="A11" s="54" t="s">
        <v>400</v>
      </c>
      <c r="B11" s="54" t="s">
        <v>401</v>
      </c>
      <c r="C11" s="54" t="s">
        <v>402</v>
      </c>
      <c r="D11" s="50" t="s">
        <v>403</v>
      </c>
      <c r="E11" s="52">
        <v>1215</v>
      </c>
      <c r="F11" s="52">
        <v>1215</v>
      </c>
      <c r="G11" s="52">
        <v>1215</v>
      </c>
      <c r="H11" s="54" t="s">
        <v>379</v>
      </c>
      <c r="I11" s="54" t="s">
        <v>379</v>
      </c>
    </row>
    <row r="12" spans="1:9" x14ac:dyDescent="0.25">
      <c r="A12" s="21" t="s">
        <v>404</v>
      </c>
      <c r="B12" s="21" t="s">
        <v>379</v>
      </c>
      <c r="C12" s="21" t="s">
        <v>379</v>
      </c>
      <c r="D12" s="11" t="s">
        <v>379</v>
      </c>
      <c r="E12" s="17" t="s">
        <v>379</v>
      </c>
      <c r="F12" s="17" t="s">
        <v>379</v>
      </c>
      <c r="G12" s="17" t="s">
        <v>379</v>
      </c>
      <c r="H12" s="21" t="s">
        <v>379</v>
      </c>
      <c r="I12" s="21" t="s">
        <v>379</v>
      </c>
    </row>
    <row r="13" spans="1:9" x14ac:dyDescent="0.25">
      <c r="A13" s="21" t="s">
        <v>405</v>
      </c>
      <c r="B13" s="21" t="s">
        <v>379</v>
      </c>
      <c r="C13" s="21" t="s">
        <v>379</v>
      </c>
      <c r="D13" s="11" t="s">
        <v>379</v>
      </c>
      <c r="E13" s="17" t="s">
        <v>379</v>
      </c>
      <c r="F13" s="17" t="s">
        <v>379</v>
      </c>
      <c r="G13" s="17" t="s">
        <v>379</v>
      </c>
      <c r="H13" s="21" t="s">
        <v>379</v>
      </c>
      <c r="I13" s="21" t="s">
        <v>379</v>
      </c>
    </row>
    <row r="14" spans="1:9" x14ac:dyDescent="0.25">
      <c r="A14" s="21" t="s">
        <v>406</v>
      </c>
      <c r="B14" s="21" t="s">
        <v>407</v>
      </c>
      <c r="C14" s="21" t="s">
        <v>377</v>
      </c>
      <c r="D14" s="11" t="s">
        <v>378</v>
      </c>
      <c r="E14" s="17" t="s">
        <v>379</v>
      </c>
      <c r="F14" s="17">
        <v>180</v>
      </c>
      <c r="G14" s="17">
        <v>243</v>
      </c>
      <c r="H14" s="21" t="s">
        <v>379</v>
      </c>
      <c r="I14" s="21" t="s">
        <v>379</v>
      </c>
    </row>
    <row r="15" spans="1:9" x14ac:dyDescent="0.25">
      <c r="A15" s="21" t="s">
        <v>408</v>
      </c>
      <c r="B15" s="21" t="s">
        <v>409</v>
      </c>
      <c r="C15" s="21" t="s">
        <v>377</v>
      </c>
      <c r="D15" s="11" t="s">
        <v>378</v>
      </c>
      <c r="E15" s="17" t="s">
        <v>379</v>
      </c>
      <c r="F15" s="17">
        <v>160</v>
      </c>
      <c r="G15" s="17">
        <v>214</v>
      </c>
      <c r="H15" s="21" t="s">
        <v>379</v>
      </c>
      <c r="I15" s="21" t="s">
        <v>379</v>
      </c>
    </row>
    <row r="16" spans="1:9" x14ac:dyDescent="0.25">
      <c r="A16" s="21" t="s">
        <v>410</v>
      </c>
      <c r="B16" s="21" t="s">
        <v>411</v>
      </c>
      <c r="C16" s="21" t="s">
        <v>377</v>
      </c>
      <c r="D16" s="11" t="s">
        <v>378</v>
      </c>
      <c r="E16" s="17" t="s">
        <v>379</v>
      </c>
      <c r="F16" s="17">
        <v>100</v>
      </c>
      <c r="G16" s="17">
        <v>134</v>
      </c>
      <c r="H16" s="21" t="s">
        <v>379</v>
      </c>
      <c r="I16" s="21" t="s">
        <v>379</v>
      </c>
    </row>
    <row r="17" spans="1:9" x14ac:dyDescent="0.25">
      <c r="A17" s="21" t="s">
        <v>420</v>
      </c>
      <c r="B17" s="21" t="s">
        <v>421</v>
      </c>
      <c r="C17" s="21" t="s">
        <v>379</v>
      </c>
      <c r="D17" s="11" t="s">
        <v>378</v>
      </c>
      <c r="E17" s="17" t="s">
        <v>379</v>
      </c>
      <c r="F17" s="17">
        <v>0</v>
      </c>
      <c r="G17" s="17">
        <v>261</v>
      </c>
      <c r="H17" s="21" t="s">
        <v>269</v>
      </c>
      <c r="I17" s="21" t="s">
        <v>379</v>
      </c>
    </row>
    <row r="18" spans="1:9" x14ac:dyDescent="0.25">
      <c r="A18" s="21" t="s">
        <v>422</v>
      </c>
      <c r="B18" s="21" t="s">
        <v>423</v>
      </c>
      <c r="C18" s="21" t="s">
        <v>379</v>
      </c>
      <c r="D18" s="11" t="s">
        <v>378</v>
      </c>
      <c r="E18" s="17" t="s">
        <v>379</v>
      </c>
      <c r="F18" s="17">
        <v>186</v>
      </c>
      <c r="G18" s="17">
        <v>250</v>
      </c>
      <c r="H18" s="21" t="s">
        <v>269</v>
      </c>
      <c r="I18" s="21" t="s">
        <v>379</v>
      </c>
    </row>
    <row r="19" spans="1:9" x14ac:dyDescent="0.25">
      <c r="A19" s="21" t="s">
        <v>429</v>
      </c>
      <c r="B19" s="21" t="s">
        <v>430</v>
      </c>
      <c r="C19" s="21" t="s">
        <v>377</v>
      </c>
      <c r="D19" s="11" t="s">
        <v>431</v>
      </c>
      <c r="E19" s="17">
        <v>747</v>
      </c>
      <c r="F19" s="17">
        <v>203</v>
      </c>
      <c r="G19" s="17">
        <v>237</v>
      </c>
      <c r="H19" s="21" t="s">
        <v>379</v>
      </c>
      <c r="I19" s="21" t="s">
        <v>379</v>
      </c>
    </row>
    <row r="20" spans="1:9" x14ac:dyDescent="0.25">
      <c r="A20" s="21" t="s">
        <v>432</v>
      </c>
      <c r="B20" s="21" t="s">
        <v>433</v>
      </c>
      <c r="C20" s="21" t="s">
        <v>434</v>
      </c>
      <c r="D20" s="11" t="s">
        <v>435</v>
      </c>
      <c r="E20" s="17">
        <v>450</v>
      </c>
      <c r="F20" s="17">
        <v>450</v>
      </c>
      <c r="G20" s="17">
        <v>450</v>
      </c>
      <c r="H20" s="21" t="s">
        <v>436</v>
      </c>
      <c r="I20" s="21" t="s">
        <v>396</v>
      </c>
    </row>
    <row r="21" spans="1:9" x14ac:dyDescent="0.25">
      <c r="A21" s="21" t="s">
        <v>437</v>
      </c>
      <c r="B21" s="21" t="s">
        <v>438</v>
      </c>
      <c r="C21" s="21" t="s">
        <v>377</v>
      </c>
      <c r="D21" s="11" t="s">
        <v>431</v>
      </c>
      <c r="E21" s="17">
        <v>70</v>
      </c>
      <c r="F21" s="17">
        <v>70</v>
      </c>
      <c r="G21" s="17">
        <v>95</v>
      </c>
      <c r="H21" s="21" t="s">
        <v>379</v>
      </c>
      <c r="I21" s="21" t="s">
        <v>379</v>
      </c>
    </row>
    <row r="22" spans="1:9" x14ac:dyDescent="0.25">
      <c r="A22" s="21" t="s">
        <v>447</v>
      </c>
      <c r="B22" s="21" t="s">
        <v>448</v>
      </c>
      <c r="C22" s="21" t="s">
        <v>377</v>
      </c>
      <c r="D22" s="11" t="s">
        <v>449</v>
      </c>
      <c r="E22" s="17">
        <v>721</v>
      </c>
      <c r="F22" s="17">
        <v>721</v>
      </c>
      <c r="G22" s="17">
        <v>931</v>
      </c>
      <c r="H22" s="21" t="s">
        <v>379</v>
      </c>
      <c r="I22" s="21" t="s">
        <v>379</v>
      </c>
    </row>
    <row r="23" spans="1:9" x14ac:dyDescent="0.25">
      <c r="A23" s="21" t="s">
        <v>450</v>
      </c>
      <c r="B23" s="21" t="s">
        <v>451</v>
      </c>
      <c r="C23" s="21" t="s">
        <v>377</v>
      </c>
      <c r="D23" s="11" t="s">
        <v>452</v>
      </c>
      <c r="E23" s="17">
        <v>25</v>
      </c>
      <c r="F23" s="17">
        <v>25</v>
      </c>
      <c r="G23" s="17">
        <v>30</v>
      </c>
      <c r="H23" s="21" t="s">
        <v>379</v>
      </c>
      <c r="I23" s="21" t="s">
        <v>379</v>
      </c>
    </row>
    <row r="24" spans="1:9" x14ac:dyDescent="0.25">
      <c r="A24" s="21" t="s">
        <v>453</v>
      </c>
      <c r="B24" s="21" t="s">
        <v>454</v>
      </c>
      <c r="C24" s="21" t="s">
        <v>377</v>
      </c>
      <c r="D24" s="11" t="s">
        <v>455</v>
      </c>
      <c r="E24" s="17">
        <v>117</v>
      </c>
      <c r="F24" s="17">
        <v>117</v>
      </c>
      <c r="G24" s="17">
        <v>146</v>
      </c>
      <c r="H24" s="21" t="s">
        <v>379</v>
      </c>
      <c r="I24" s="21" t="s">
        <v>379</v>
      </c>
    </row>
    <row r="25" spans="1:9" x14ac:dyDescent="0.25">
      <c r="A25" s="21" t="s">
        <v>456</v>
      </c>
      <c r="B25" s="21" t="s">
        <v>457</v>
      </c>
      <c r="C25" s="21" t="s">
        <v>377</v>
      </c>
      <c r="D25" s="11" t="s">
        <v>458</v>
      </c>
      <c r="E25" s="17">
        <v>72</v>
      </c>
      <c r="F25" s="17">
        <v>72</v>
      </c>
      <c r="G25" s="17">
        <v>89</v>
      </c>
      <c r="H25" s="21" t="s">
        <v>379</v>
      </c>
      <c r="I25" s="21" t="s">
        <v>379</v>
      </c>
    </row>
    <row r="26" spans="1:9" x14ac:dyDescent="0.25">
      <c r="A26" s="54" t="s">
        <v>459</v>
      </c>
      <c r="B26" s="54" t="s">
        <v>460</v>
      </c>
      <c r="C26" s="65" t="s">
        <v>461</v>
      </c>
      <c r="D26" s="51">
        <v>45509</v>
      </c>
      <c r="E26" s="52">
        <v>110.65</v>
      </c>
      <c r="F26" s="52">
        <v>110.65</v>
      </c>
      <c r="G26" s="52">
        <v>110.65</v>
      </c>
      <c r="H26" s="54" t="s">
        <v>379</v>
      </c>
      <c r="I26" s="54" t="s">
        <v>379</v>
      </c>
    </row>
    <row r="27" spans="1:9" x14ac:dyDescent="0.25">
      <c r="A27" s="21" t="s">
        <v>466</v>
      </c>
      <c r="B27" s="21" t="s">
        <v>467</v>
      </c>
      <c r="C27" s="21" t="s">
        <v>377</v>
      </c>
      <c r="D27" s="11" t="s">
        <v>468</v>
      </c>
      <c r="E27" s="17">
        <v>2797</v>
      </c>
      <c r="F27" s="17">
        <v>2797</v>
      </c>
      <c r="G27" s="17">
        <v>3272</v>
      </c>
      <c r="H27" s="21" t="s">
        <v>379</v>
      </c>
      <c r="I27" s="21" t="s">
        <v>379</v>
      </c>
    </row>
    <row r="28" spans="1:9" x14ac:dyDescent="0.25">
      <c r="A28" s="21" t="s">
        <v>469</v>
      </c>
      <c r="B28" s="21" t="s">
        <v>470</v>
      </c>
      <c r="C28" s="21" t="s">
        <v>471</v>
      </c>
      <c r="D28" s="11" t="s">
        <v>472</v>
      </c>
      <c r="E28" s="17" t="s">
        <v>379</v>
      </c>
      <c r="F28" s="17">
        <v>3235</v>
      </c>
      <c r="G28" s="17">
        <v>3638</v>
      </c>
      <c r="H28" s="21" t="s">
        <v>379</v>
      </c>
      <c r="I28" s="21" t="s">
        <v>379</v>
      </c>
    </row>
    <row r="29" spans="1:9" x14ac:dyDescent="0.25">
      <c r="A29" s="21" t="s">
        <v>473</v>
      </c>
      <c r="B29" s="21" t="s">
        <v>474</v>
      </c>
      <c r="C29" s="21" t="s">
        <v>475</v>
      </c>
      <c r="D29" s="11" t="s">
        <v>476</v>
      </c>
      <c r="E29" s="17">
        <v>48</v>
      </c>
      <c r="F29" s="17">
        <v>48</v>
      </c>
      <c r="G29" s="17">
        <v>51</v>
      </c>
      <c r="H29" s="21" t="s">
        <v>477</v>
      </c>
      <c r="I29" s="21" t="s">
        <v>478</v>
      </c>
    </row>
    <row r="30" spans="1:9" x14ac:dyDescent="0.25">
      <c r="A30" s="21" t="s">
        <v>479</v>
      </c>
      <c r="B30" s="21" t="s">
        <v>480</v>
      </c>
      <c r="C30" s="21" t="s">
        <v>481</v>
      </c>
      <c r="D30" s="11" t="s">
        <v>482</v>
      </c>
      <c r="E30" s="17" t="s">
        <v>483</v>
      </c>
      <c r="F30" s="17">
        <v>4645</v>
      </c>
      <c r="G30" s="17">
        <v>5023</v>
      </c>
      <c r="H30" s="21" t="s">
        <v>484</v>
      </c>
      <c r="I30" s="21" t="s">
        <v>485</v>
      </c>
    </row>
    <row r="31" spans="1:9" x14ac:dyDescent="0.25">
      <c r="A31" s="21" t="s">
        <v>486</v>
      </c>
      <c r="B31" s="21" t="s">
        <v>487</v>
      </c>
      <c r="C31" s="21" t="s">
        <v>488</v>
      </c>
      <c r="D31" s="11" t="s">
        <v>489</v>
      </c>
      <c r="E31" s="17">
        <v>99</v>
      </c>
      <c r="F31" s="17">
        <v>99</v>
      </c>
      <c r="G31" s="17">
        <v>104</v>
      </c>
      <c r="H31" s="21" t="s">
        <v>379</v>
      </c>
      <c r="I31" s="21" t="s">
        <v>379</v>
      </c>
    </row>
    <row r="32" spans="1:9" x14ac:dyDescent="0.25">
      <c r="A32" s="21" t="s">
        <v>490</v>
      </c>
      <c r="B32" s="21" t="s">
        <v>491</v>
      </c>
      <c r="C32" s="21" t="s">
        <v>492</v>
      </c>
      <c r="D32" s="11" t="s">
        <v>489</v>
      </c>
      <c r="E32" s="17">
        <v>911</v>
      </c>
      <c r="F32" s="17">
        <v>911</v>
      </c>
      <c r="G32" s="17">
        <v>957</v>
      </c>
      <c r="H32" s="21" t="s">
        <v>379</v>
      </c>
      <c r="I32" s="21" t="s">
        <v>493</v>
      </c>
    </row>
    <row r="33" spans="1:9" x14ac:dyDescent="0.25">
      <c r="A33" s="21" t="s">
        <v>494</v>
      </c>
      <c r="B33" s="21" t="s">
        <v>495</v>
      </c>
      <c r="C33" s="21" t="s">
        <v>496</v>
      </c>
      <c r="D33" s="11" t="s">
        <v>497</v>
      </c>
      <c r="E33" s="17">
        <v>85</v>
      </c>
      <c r="F33" s="17">
        <v>85</v>
      </c>
      <c r="G33" s="17">
        <v>89</v>
      </c>
      <c r="H33" s="21" t="s">
        <v>498</v>
      </c>
      <c r="I33" s="21" t="s">
        <v>379</v>
      </c>
    </row>
    <row r="34" spans="1:9" x14ac:dyDescent="0.25">
      <c r="A34" s="44" t="s">
        <v>499</v>
      </c>
      <c r="B34" s="44" t="s">
        <v>500</v>
      </c>
      <c r="C34" s="44" t="s">
        <v>501</v>
      </c>
      <c r="D34" s="66" t="s">
        <v>497</v>
      </c>
      <c r="E34" s="47">
        <v>45</v>
      </c>
      <c r="F34" s="47">
        <v>45</v>
      </c>
      <c r="G34" s="47">
        <v>47</v>
      </c>
      <c r="H34" s="44" t="s">
        <v>498</v>
      </c>
      <c r="I34" s="44" t="s">
        <v>379</v>
      </c>
    </row>
    <row r="35" spans="1:9" x14ac:dyDescent="0.25">
      <c r="A35" s="54" t="s">
        <v>502</v>
      </c>
      <c r="B35" s="54" t="s">
        <v>503</v>
      </c>
      <c r="C35" s="54" t="s">
        <v>504</v>
      </c>
      <c r="D35" s="50" t="s">
        <v>505</v>
      </c>
      <c r="E35" s="52" t="s">
        <v>506</v>
      </c>
      <c r="F35" s="52">
        <v>113</v>
      </c>
      <c r="G35" s="52">
        <v>113</v>
      </c>
      <c r="H35" s="54" t="s">
        <v>507</v>
      </c>
      <c r="I35" s="54" t="s">
        <v>508</v>
      </c>
    </row>
    <row r="36" spans="1:9" x14ac:dyDescent="0.25">
      <c r="A36" s="46" t="s">
        <v>509</v>
      </c>
      <c r="B36" s="46" t="s">
        <v>510</v>
      </c>
      <c r="C36" s="46" t="s">
        <v>511</v>
      </c>
      <c r="D36" s="53" t="s">
        <v>512</v>
      </c>
      <c r="E36" s="48">
        <v>450</v>
      </c>
      <c r="F36" s="48">
        <v>450</v>
      </c>
      <c r="G36" s="48">
        <v>450</v>
      </c>
      <c r="H36" s="46" t="s">
        <v>513</v>
      </c>
      <c r="I36" s="46" t="s">
        <v>396</v>
      </c>
    </row>
    <row r="37" spans="1:9" x14ac:dyDescent="0.25">
      <c r="A37" s="54" t="s">
        <v>514</v>
      </c>
      <c r="B37" s="54" t="s">
        <v>515</v>
      </c>
      <c r="C37" s="54" t="s">
        <v>516</v>
      </c>
      <c r="D37" s="50" t="s">
        <v>517</v>
      </c>
      <c r="E37" s="52">
        <v>900</v>
      </c>
      <c r="F37" s="52">
        <v>900</v>
      </c>
      <c r="G37" s="52">
        <v>900</v>
      </c>
      <c r="H37" s="54" t="s">
        <v>518</v>
      </c>
      <c r="I37" s="54" t="s">
        <v>519</v>
      </c>
    </row>
    <row r="38" spans="1:9" x14ac:dyDescent="0.25">
      <c r="A38" s="54" t="s">
        <v>520</v>
      </c>
      <c r="B38" s="54" t="s">
        <v>521</v>
      </c>
      <c r="C38" s="54" t="s">
        <v>522</v>
      </c>
      <c r="D38" s="51">
        <v>45412</v>
      </c>
      <c r="E38" s="52">
        <v>599.98</v>
      </c>
      <c r="F38" s="52">
        <v>599.98</v>
      </c>
      <c r="G38" s="52">
        <v>599.98</v>
      </c>
      <c r="H38" s="54" t="s">
        <v>379</v>
      </c>
      <c r="I38" s="54" t="s">
        <v>379</v>
      </c>
    </row>
    <row r="39" spans="1:9" x14ac:dyDescent="0.25">
      <c r="A39" s="54" t="s">
        <v>523</v>
      </c>
      <c r="B39" s="67" t="s">
        <v>524</v>
      </c>
      <c r="C39" s="67" t="s">
        <v>377</v>
      </c>
      <c r="D39" s="51">
        <v>45734</v>
      </c>
      <c r="E39" s="52">
        <v>19.989999999999998</v>
      </c>
      <c r="F39" s="52">
        <v>19.989999999999998</v>
      </c>
      <c r="G39" s="52">
        <v>19.989999999999998</v>
      </c>
      <c r="H39" s="11"/>
      <c r="I39" s="50" t="s">
        <v>525</v>
      </c>
    </row>
    <row r="40" spans="1:9" x14ac:dyDescent="0.25">
      <c r="A40" s="54" t="s">
        <v>526</v>
      </c>
      <c r="B40" s="67" t="s">
        <v>527</v>
      </c>
      <c r="C40" s="67" t="s">
        <v>377</v>
      </c>
      <c r="D40" s="51">
        <v>45734</v>
      </c>
      <c r="E40" s="52">
        <v>20.99</v>
      </c>
      <c r="F40" s="52">
        <v>20.99</v>
      </c>
      <c r="G40" s="52">
        <v>20.99</v>
      </c>
      <c r="H40" s="50"/>
      <c r="I40" s="50" t="s">
        <v>525</v>
      </c>
    </row>
    <row r="41" spans="1:9" x14ac:dyDescent="0.25">
      <c r="A41" s="54" t="s">
        <v>528</v>
      </c>
      <c r="B41" s="67" t="s">
        <v>529</v>
      </c>
      <c r="C41" s="67" t="s">
        <v>377</v>
      </c>
      <c r="D41" s="51">
        <v>45645</v>
      </c>
      <c r="E41" s="52">
        <v>73.319999999999993</v>
      </c>
      <c r="F41" s="52">
        <v>73.319999999999993</v>
      </c>
      <c r="G41" s="52">
        <v>73.319999999999993</v>
      </c>
      <c r="H41" s="11"/>
      <c r="I41" s="11"/>
    </row>
    <row r="42" spans="1:9" x14ac:dyDescent="0.25">
      <c r="A42" s="54" t="s">
        <v>530</v>
      </c>
      <c r="B42" s="67" t="s">
        <v>531</v>
      </c>
      <c r="C42" s="67" t="s">
        <v>532</v>
      </c>
      <c r="D42" s="51">
        <v>45617</v>
      </c>
      <c r="E42" s="52">
        <v>592</v>
      </c>
      <c r="F42" s="52">
        <v>592</v>
      </c>
      <c r="G42" s="52">
        <v>592</v>
      </c>
      <c r="H42" s="50"/>
      <c r="I42" s="50" t="s">
        <v>533</v>
      </c>
    </row>
    <row r="43" spans="1:9" x14ac:dyDescent="0.25">
      <c r="A43" s="54" t="s">
        <v>534</v>
      </c>
      <c r="B43" s="67" t="s">
        <v>535</v>
      </c>
      <c r="C43" s="67" t="s">
        <v>536</v>
      </c>
      <c r="D43" s="51">
        <v>45617</v>
      </c>
      <c r="E43" s="52">
        <v>425</v>
      </c>
      <c r="F43" s="52">
        <v>425</v>
      </c>
      <c r="G43" s="52">
        <v>425</v>
      </c>
      <c r="H43" s="50"/>
      <c r="I43" s="50"/>
    </row>
    <row r="44" spans="1:9" x14ac:dyDescent="0.25">
      <c r="A44" s="54" t="s">
        <v>537</v>
      </c>
      <c r="B44" s="67" t="s">
        <v>460</v>
      </c>
      <c r="C44" s="67" t="s">
        <v>377</v>
      </c>
      <c r="D44" s="51">
        <v>45509</v>
      </c>
      <c r="E44" s="52">
        <v>110.65</v>
      </c>
      <c r="F44" s="52">
        <v>110.65</v>
      </c>
      <c r="G44" s="52">
        <v>110.65</v>
      </c>
      <c r="H44" s="50"/>
      <c r="I44" s="50"/>
    </row>
    <row r="45" spans="1:9" x14ac:dyDescent="0.25">
      <c r="A45" s="54" t="s">
        <v>538</v>
      </c>
      <c r="B45" s="67" t="s">
        <v>539</v>
      </c>
      <c r="C45" s="67" t="s">
        <v>377</v>
      </c>
      <c r="D45" s="51">
        <v>45483</v>
      </c>
      <c r="E45" s="52">
        <v>334.98</v>
      </c>
      <c r="F45" s="52">
        <v>334.98</v>
      </c>
      <c r="G45" s="52">
        <v>334.98</v>
      </c>
      <c r="H45" s="50"/>
      <c r="I45" s="50"/>
    </row>
    <row r="46" spans="1:9" x14ac:dyDescent="0.25">
      <c r="A46" s="54" t="s">
        <v>540</v>
      </c>
      <c r="B46" s="54" t="s">
        <v>541</v>
      </c>
      <c r="C46" s="54" t="s">
        <v>377</v>
      </c>
      <c r="D46" s="51">
        <v>45382</v>
      </c>
      <c r="E46" s="52">
        <v>46.08</v>
      </c>
      <c r="F46" s="52">
        <v>46.08</v>
      </c>
      <c r="G46" s="52">
        <v>46.08</v>
      </c>
      <c r="H46" s="54"/>
      <c r="I46" s="54"/>
    </row>
    <row r="47" spans="1:9" x14ac:dyDescent="0.25">
      <c r="A47" s="54" t="s">
        <v>542</v>
      </c>
      <c r="B47" s="54" t="s">
        <v>543</v>
      </c>
      <c r="C47" s="54" t="s">
        <v>544</v>
      </c>
      <c r="D47" s="51">
        <v>45792</v>
      </c>
      <c r="E47" s="52">
        <v>58.98</v>
      </c>
      <c r="F47" s="52">
        <v>58.98</v>
      </c>
      <c r="G47" s="52">
        <v>58.98</v>
      </c>
      <c r="H47" s="54" t="s">
        <v>545</v>
      </c>
      <c r="I47" s="54"/>
    </row>
    <row r="48" spans="1:9" x14ac:dyDescent="0.25">
      <c r="A48" s="101" t="s">
        <v>805</v>
      </c>
      <c r="B48" s="101" t="s">
        <v>806</v>
      </c>
      <c r="C48" s="101" t="s">
        <v>544</v>
      </c>
      <c r="D48" s="85">
        <v>45821</v>
      </c>
      <c r="E48" s="87">
        <v>954.26</v>
      </c>
      <c r="F48" s="87">
        <v>954.26</v>
      </c>
      <c r="G48" s="87">
        <v>954.26</v>
      </c>
      <c r="H48" s="101" t="s">
        <v>545</v>
      </c>
      <c r="I48" s="101" t="s">
        <v>807</v>
      </c>
    </row>
    <row r="49" spans="1:9" x14ac:dyDescent="0.25">
      <c r="A49" s="101" t="s">
        <v>808</v>
      </c>
      <c r="B49" s="101" t="s">
        <v>809</v>
      </c>
      <c r="C49" s="102" t="s">
        <v>810</v>
      </c>
      <c r="D49" s="85">
        <v>45859</v>
      </c>
      <c r="E49" s="87">
        <v>669.86</v>
      </c>
      <c r="F49" s="87">
        <v>669.86</v>
      </c>
      <c r="G49" s="87">
        <v>669.86</v>
      </c>
      <c r="H49" s="101" t="s">
        <v>811</v>
      </c>
      <c r="I49" s="101" t="s">
        <v>807</v>
      </c>
    </row>
    <row r="50" spans="1:9" x14ac:dyDescent="0.25">
      <c r="A50" s="54"/>
      <c r="B50" s="54"/>
      <c r="C50" s="54"/>
      <c r="D50" s="51"/>
      <c r="E50" s="52"/>
      <c r="F50" s="77"/>
      <c r="G50" s="77"/>
      <c r="H50" s="54"/>
      <c r="I50" s="54"/>
    </row>
    <row r="51" spans="1:9" x14ac:dyDescent="0.25">
      <c r="A51" s="114" t="s">
        <v>520</v>
      </c>
      <c r="B51" s="114" t="s">
        <v>834</v>
      </c>
      <c r="C51" s="114" t="s">
        <v>835</v>
      </c>
      <c r="D51" s="115">
        <v>46143</v>
      </c>
      <c r="E51" s="116">
        <v>599.98</v>
      </c>
      <c r="F51" s="116"/>
      <c r="G51" s="116"/>
      <c r="H51" s="114" t="s">
        <v>836</v>
      </c>
      <c r="I51" s="54"/>
    </row>
    <row r="52" spans="1:9" x14ac:dyDescent="0.25">
      <c r="A52" s="114"/>
      <c r="B52" s="114"/>
      <c r="C52" s="114"/>
      <c r="D52" s="51"/>
      <c r="E52" s="52"/>
      <c r="F52" s="77"/>
      <c r="G52" s="77"/>
      <c r="H52" s="54"/>
      <c r="I52" s="54"/>
    </row>
    <row r="53" spans="1:9" x14ac:dyDescent="0.25">
      <c r="A53" s="54"/>
      <c r="B53" s="54"/>
      <c r="C53" s="68" t="s">
        <v>783</v>
      </c>
      <c r="D53" s="51"/>
      <c r="E53" s="52"/>
      <c r="F53" s="70">
        <f>SUM(F5:F50)</f>
        <v>23436.740000000005</v>
      </c>
      <c r="G53" s="70">
        <f>SUM(G5:G50)</f>
        <v>26155.740000000005</v>
      </c>
      <c r="H53" s="54"/>
      <c r="I53" s="54"/>
    </row>
    <row r="54" spans="1:9" x14ac:dyDescent="0.25">
      <c r="A54" s="54"/>
      <c r="B54" s="54"/>
      <c r="C54" s="54"/>
      <c r="D54" s="54"/>
      <c r="E54" s="113"/>
      <c r="F54" s="52"/>
      <c r="G54" s="52"/>
      <c r="H54" s="54"/>
      <c r="I54" s="54"/>
    </row>
    <row r="55" spans="1:9" x14ac:dyDescent="0.25">
      <c r="A55" s="54"/>
      <c r="B55" s="54"/>
      <c r="C55" s="54"/>
      <c r="D55" s="54"/>
      <c r="E55" s="69"/>
      <c r="F55" s="117">
        <f>SUM(F53-F51)</f>
        <v>23436.740000000005</v>
      </c>
      <c r="G55" s="117">
        <f>SUM(G53-G51)</f>
        <v>26155.740000000005</v>
      </c>
      <c r="H55" s="54"/>
      <c r="I55" s="54"/>
    </row>
    <row r="56" spans="1:9" x14ac:dyDescent="0.25">
      <c r="A56" s="21"/>
      <c r="B56" s="21"/>
      <c r="C56" s="21"/>
      <c r="D56" s="21"/>
      <c r="E56" s="22"/>
      <c r="F56" s="22"/>
      <c r="G56" s="22"/>
      <c r="H56" s="21"/>
      <c r="I56" s="21"/>
    </row>
    <row r="57" spans="1:9" x14ac:dyDescent="0.25">
      <c r="A57" s="21"/>
      <c r="B57" s="21"/>
      <c r="C57" s="21"/>
      <c r="D57" s="21"/>
      <c r="E57" s="22"/>
      <c r="F57" s="22"/>
      <c r="G57" s="22"/>
      <c r="H57" s="21"/>
      <c r="I57" s="21"/>
    </row>
  </sheetData>
  <phoneticPr fontId="2" type="noConversion"/>
  <pageMargins left="0.7" right="0.7" top="0.75" bottom="0.75" header="0.3" footer="0.3"/>
  <ignoredErrors>
    <ignoredError sqref="D10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E47B-9F2C-4FBE-B8EE-F40CDA87DBF8}">
  <sheetPr>
    <pageSetUpPr fitToPage="1"/>
  </sheetPr>
  <dimension ref="A2:I22"/>
  <sheetViews>
    <sheetView workbookViewId="0">
      <selection activeCell="D20" sqref="D20"/>
    </sheetView>
  </sheetViews>
  <sheetFormatPr defaultRowHeight="15" x14ac:dyDescent="0.25"/>
  <cols>
    <col min="1" max="1" width="25.85546875" bestFit="1" customWidth="1"/>
    <col min="2" max="2" width="47.5703125" bestFit="1" customWidth="1"/>
    <col min="3" max="3" width="81.140625" bestFit="1" customWidth="1"/>
    <col min="4" max="4" width="14.5703125" bestFit="1" customWidth="1"/>
    <col min="5" max="5" width="17.28515625" bestFit="1" customWidth="1"/>
    <col min="6" max="6" width="34" bestFit="1" customWidth="1"/>
    <col min="7" max="7" width="26.140625" bestFit="1" customWidth="1"/>
    <col min="8" max="8" width="57.140625" bestFit="1" customWidth="1"/>
    <col min="9" max="9" width="80.42578125" bestFit="1" customWidth="1"/>
  </cols>
  <sheetData>
    <row r="2" spans="1:9" x14ac:dyDescent="0.25">
      <c r="B2" s="43" t="s">
        <v>787</v>
      </c>
    </row>
    <row r="4" spans="1:9" x14ac:dyDescent="0.25">
      <c r="A4" s="21" t="s">
        <v>370</v>
      </c>
      <c r="B4" s="21" t="s">
        <v>2</v>
      </c>
      <c r="C4" s="21" t="s">
        <v>3</v>
      </c>
      <c r="D4" s="21" t="s">
        <v>4</v>
      </c>
      <c r="E4" s="21" t="s">
        <v>371</v>
      </c>
      <c r="F4" s="21" t="s">
        <v>372</v>
      </c>
      <c r="G4" s="21" t="s">
        <v>373</v>
      </c>
      <c r="H4" s="21" t="s">
        <v>671</v>
      </c>
      <c r="I4" s="21" t="s">
        <v>9</v>
      </c>
    </row>
    <row r="5" spans="1:9" x14ac:dyDescent="0.25">
      <c r="A5" s="21" t="s">
        <v>672</v>
      </c>
      <c r="B5" s="21" t="s">
        <v>673</v>
      </c>
      <c r="C5" s="21" t="s">
        <v>674</v>
      </c>
      <c r="D5" s="21" t="s">
        <v>675</v>
      </c>
      <c r="E5" s="17" t="s">
        <v>676</v>
      </c>
      <c r="F5" s="17">
        <v>0</v>
      </c>
      <c r="G5" s="17">
        <v>0</v>
      </c>
      <c r="H5" s="21" t="s">
        <v>379</v>
      </c>
      <c r="I5" s="21" t="s">
        <v>677</v>
      </c>
    </row>
    <row r="6" spans="1:9" x14ac:dyDescent="0.25">
      <c r="A6" s="21" t="s">
        <v>691</v>
      </c>
      <c r="B6" s="21" t="s">
        <v>692</v>
      </c>
      <c r="C6" s="21" t="s">
        <v>693</v>
      </c>
      <c r="D6" s="21" t="s">
        <v>489</v>
      </c>
      <c r="E6" s="17" t="s">
        <v>694</v>
      </c>
      <c r="F6" s="17">
        <v>3480</v>
      </c>
      <c r="G6" s="17">
        <v>3654</v>
      </c>
      <c r="H6" s="21" t="s">
        <v>379</v>
      </c>
      <c r="I6" s="21" t="s">
        <v>379</v>
      </c>
    </row>
    <row r="7" spans="1:9" x14ac:dyDescent="0.25">
      <c r="A7" s="21" t="s">
        <v>695</v>
      </c>
      <c r="B7" s="21" t="s">
        <v>696</v>
      </c>
      <c r="C7" s="21" t="s">
        <v>697</v>
      </c>
      <c r="D7" s="21" t="s">
        <v>637</v>
      </c>
      <c r="E7" s="17" t="s">
        <v>698</v>
      </c>
      <c r="F7" s="17">
        <v>760</v>
      </c>
      <c r="G7" s="17">
        <v>798</v>
      </c>
      <c r="H7" s="21" t="s">
        <v>379</v>
      </c>
      <c r="I7" s="21" t="s">
        <v>379</v>
      </c>
    </row>
    <row r="8" spans="1:9" x14ac:dyDescent="0.25">
      <c r="A8" s="21" t="s">
        <v>699</v>
      </c>
      <c r="B8" s="21" t="s">
        <v>700</v>
      </c>
      <c r="C8" s="21" t="s">
        <v>701</v>
      </c>
      <c r="D8" s="21" t="s">
        <v>702</v>
      </c>
      <c r="E8" s="17" t="s">
        <v>703</v>
      </c>
      <c r="F8" s="17">
        <v>235</v>
      </c>
      <c r="G8" s="17">
        <v>235</v>
      </c>
      <c r="H8" s="21" t="s">
        <v>379</v>
      </c>
      <c r="I8" s="21" t="s">
        <v>704</v>
      </c>
    </row>
    <row r="9" spans="1:9" x14ac:dyDescent="0.25">
      <c r="A9" s="21" t="s">
        <v>717</v>
      </c>
      <c r="B9" s="21" t="s">
        <v>718</v>
      </c>
      <c r="C9" s="21" t="s">
        <v>719</v>
      </c>
      <c r="D9" s="21" t="s">
        <v>720</v>
      </c>
      <c r="E9" s="17" t="s">
        <v>721</v>
      </c>
      <c r="F9" s="17">
        <v>14350</v>
      </c>
      <c r="G9" s="17">
        <v>14350</v>
      </c>
      <c r="H9" s="21" t="s">
        <v>379</v>
      </c>
      <c r="I9" s="21" t="s">
        <v>379</v>
      </c>
    </row>
    <row r="10" spans="1:9" x14ac:dyDescent="0.25">
      <c r="A10" s="21" t="s">
        <v>722</v>
      </c>
      <c r="B10" s="21" t="s">
        <v>723</v>
      </c>
      <c r="C10" s="21" t="s">
        <v>724</v>
      </c>
      <c r="D10" s="21" t="s">
        <v>720</v>
      </c>
      <c r="E10" s="17" t="s">
        <v>725</v>
      </c>
      <c r="F10" s="17">
        <v>720</v>
      </c>
      <c r="G10" s="17">
        <v>720</v>
      </c>
      <c r="H10" s="21" t="s">
        <v>379</v>
      </c>
      <c r="I10" s="21" t="s">
        <v>379</v>
      </c>
    </row>
    <row r="11" spans="1:9" x14ac:dyDescent="0.25">
      <c r="A11" s="21" t="s">
        <v>726</v>
      </c>
      <c r="B11" s="21" t="s">
        <v>727</v>
      </c>
      <c r="C11" s="21" t="s">
        <v>728</v>
      </c>
      <c r="D11" s="21" t="s">
        <v>720</v>
      </c>
      <c r="E11" s="17" t="s">
        <v>729</v>
      </c>
      <c r="F11" s="17">
        <v>145</v>
      </c>
      <c r="G11" s="17">
        <v>145</v>
      </c>
      <c r="H11" s="21" t="s">
        <v>379</v>
      </c>
      <c r="I11" s="21" t="s">
        <v>379</v>
      </c>
    </row>
    <row r="12" spans="1:9" x14ac:dyDescent="0.25">
      <c r="A12" s="21" t="s">
        <v>730</v>
      </c>
      <c r="B12" s="64" t="s">
        <v>731</v>
      </c>
      <c r="C12" s="21" t="s">
        <v>732</v>
      </c>
      <c r="D12" s="21" t="s">
        <v>720</v>
      </c>
      <c r="E12" s="17" t="s">
        <v>733</v>
      </c>
      <c r="F12" s="17">
        <v>1620</v>
      </c>
      <c r="G12" s="17">
        <v>1620</v>
      </c>
      <c r="H12" s="21" t="s">
        <v>379</v>
      </c>
      <c r="I12" s="21" t="s">
        <v>379</v>
      </c>
    </row>
    <row r="13" spans="1:9" x14ac:dyDescent="0.25">
      <c r="A13" s="21" t="s">
        <v>734</v>
      </c>
      <c r="B13" s="21" t="s">
        <v>735</v>
      </c>
      <c r="C13" s="21" t="s">
        <v>736</v>
      </c>
      <c r="D13" s="21" t="s">
        <v>737</v>
      </c>
      <c r="E13" s="17" t="s">
        <v>738</v>
      </c>
      <c r="F13" s="17">
        <v>620</v>
      </c>
      <c r="G13" s="17">
        <v>620</v>
      </c>
      <c r="H13" s="21" t="s">
        <v>379</v>
      </c>
      <c r="I13" s="21" t="s">
        <v>379</v>
      </c>
    </row>
    <row r="14" spans="1:9" x14ac:dyDescent="0.25">
      <c r="A14" s="21" t="s">
        <v>739</v>
      </c>
      <c r="B14" s="21" t="s">
        <v>740</v>
      </c>
      <c r="C14" s="21" t="s">
        <v>741</v>
      </c>
      <c r="D14" s="21" t="s">
        <v>742</v>
      </c>
      <c r="E14" s="17" t="s">
        <v>743</v>
      </c>
      <c r="F14" s="17">
        <v>4505</v>
      </c>
      <c r="G14" s="17">
        <v>4505</v>
      </c>
      <c r="H14" s="21" t="s">
        <v>379</v>
      </c>
      <c r="I14" s="21" t="s">
        <v>379</v>
      </c>
    </row>
    <row r="15" spans="1:9" x14ac:dyDescent="0.25">
      <c r="A15" s="21" t="s">
        <v>744</v>
      </c>
      <c r="B15" s="21" t="s">
        <v>745</v>
      </c>
      <c r="C15" s="21" t="s">
        <v>746</v>
      </c>
      <c r="D15" s="21" t="s">
        <v>742</v>
      </c>
      <c r="E15" s="17">
        <v>2221</v>
      </c>
      <c r="F15" s="17">
        <v>2221</v>
      </c>
      <c r="G15" s="17">
        <v>2221</v>
      </c>
      <c r="H15" s="21" t="s">
        <v>379</v>
      </c>
      <c r="I15" s="21" t="s">
        <v>379</v>
      </c>
    </row>
    <row r="16" spans="1:9" x14ac:dyDescent="0.25">
      <c r="A16" s="21" t="s">
        <v>751</v>
      </c>
      <c r="B16" s="21" t="s">
        <v>752</v>
      </c>
      <c r="C16" s="21" t="s">
        <v>753</v>
      </c>
      <c r="D16" s="21" t="s">
        <v>754</v>
      </c>
      <c r="E16" s="17" t="s">
        <v>755</v>
      </c>
      <c r="F16" s="17">
        <v>365</v>
      </c>
      <c r="G16" s="17">
        <v>365</v>
      </c>
      <c r="H16" s="21" t="s">
        <v>379</v>
      </c>
      <c r="I16" s="21" t="s">
        <v>379</v>
      </c>
    </row>
    <row r="17" spans="1:9" x14ac:dyDescent="0.25">
      <c r="A17" s="21" t="s">
        <v>751</v>
      </c>
      <c r="B17" s="21" t="s">
        <v>756</v>
      </c>
      <c r="C17" s="21" t="s">
        <v>753</v>
      </c>
      <c r="D17" s="21" t="s">
        <v>754</v>
      </c>
      <c r="E17" s="17" t="s">
        <v>757</v>
      </c>
      <c r="F17" s="17">
        <v>1440</v>
      </c>
      <c r="G17" s="17">
        <v>1440</v>
      </c>
      <c r="H17" s="21" t="s">
        <v>379</v>
      </c>
      <c r="I17" s="21" t="s">
        <v>379</v>
      </c>
    </row>
    <row r="18" spans="1:9" x14ac:dyDescent="0.25">
      <c r="A18" s="21" t="s">
        <v>758</v>
      </c>
      <c r="B18" s="21" t="s">
        <v>759</v>
      </c>
      <c r="C18" s="21" t="s">
        <v>760</v>
      </c>
      <c r="D18" s="21" t="s">
        <v>761</v>
      </c>
      <c r="E18" s="17">
        <v>575</v>
      </c>
      <c r="F18" s="17">
        <v>575</v>
      </c>
      <c r="G18" s="17">
        <v>575</v>
      </c>
      <c r="H18" s="21" t="s">
        <v>379</v>
      </c>
      <c r="I18" s="21" t="s">
        <v>379</v>
      </c>
    </row>
    <row r="19" spans="1:9" x14ac:dyDescent="0.25">
      <c r="A19" s="54" t="s">
        <v>762</v>
      </c>
      <c r="B19" s="54" t="s">
        <v>763</v>
      </c>
      <c r="C19" s="54" t="s">
        <v>764</v>
      </c>
      <c r="D19" s="51">
        <v>45701</v>
      </c>
      <c r="E19" s="52">
        <v>6500</v>
      </c>
      <c r="F19" s="52">
        <v>6500</v>
      </c>
      <c r="G19" s="52">
        <v>6500</v>
      </c>
      <c r="H19" s="21"/>
      <c r="I19" s="21"/>
    </row>
    <row r="20" spans="1:9" x14ac:dyDescent="0.25">
      <c r="A20" s="54" t="s">
        <v>768</v>
      </c>
      <c r="B20" s="54" t="s">
        <v>769</v>
      </c>
      <c r="C20" s="54" t="s">
        <v>769</v>
      </c>
      <c r="D20" s="51">
        <v>45377</v>
      </c>
      <c r="E20" s="52">
        <v>1200</v>
      </c>
      <c r="F20" s="52">
        <v>1200</v>
      </c>
      <c r="G20" s="52">
        <v>1200</v>
      </c>
      <c r="H20" s="21"/>
      <c r="I20" s="21"/>
    </row>
    <row r="21" spans="1:9" x14ac:dyDescent="0.25">
      <c r="A21" s="21"/>
      <c r="B21" s="21"/>
      <c r="C21" s="2" t="s">
        <v>786</v>
      </c>
      <c r="D21" s="21"/>
      <c r="E21" s="22"/>
      <c r="F21" s="26">
        <f>SUM(F5:F20)</f>
        <v>38736</v>
      </c>
      <c r="G21" s="26">
        <f>SUM(G5:G20)</f>
        <v>38948</v>
      </c>
      <c r="H21" s="21"/>
      <c r="I21" s="21"/>
    </row>
    <row r="22" spans="1:9" x14ac:dyDescent="0.25">
      <c r="F22" s="71"/>
    </row>
  </sheetData>
  <pageMargins left="0.25" right="0.25" top="0.75" bottom="0.75" header="0.3" footer="0.3"/>
  <pageSetup paperSize="8" scale="53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3356-AAE8-4638-9CD0-4E326A183C7B}">
  <sheetPr>
    <pageSetUpPr fitToPage="1"/>
  </sheetPr>
  <dimension ref="A2:I8"/>
  <sheetViews>
    <sheetView workbookViewId="0">
      <selection activeCell="G7" sqref="G7"/>
    </sheetView>
  </sheetViews>
  <sheetFormatPr defaultRowHeight="15" x14ac:dyDescent="0.25"/>
  <cols>
    <col min="1" max="1" width="25.85546875" bestFit="1" customWidth="1"/>
    <col min="2" max="2" width="47.5703125" bestFit="1" customWidth="1"/>
    <col min="3" max="3" width="81.140625" bestFit="1" customWidth="1"/>
    <col min="4" max="4" width="14.5703125" bestFit="1" customWidth="1"/>
    <col min="5" max="5" width="17.28515625" bestFit="1" customWidth="1"/>
    <col min="6" max="6" width="34" bestFit="1" customWidth="1"/>
    <col min="7" max="7" width="26.140625" bestFit="1" customWidth="1"/>
    <col min="8" max="8" width="57.140625" bestFit="1" customWidth="1"/>
    <col min="9" max="9" width="80.42578125" bestFit="1" customWidth="1"/>
  </cols>
  <sheetData>
    <row r="2" spans="1:9" x14ac:dyDescent="0.25">
      <c r="B2" s="43" t="s">
        <v>670</v>
      </c>
    </row>
    <row r="4" spans="1:9" x14ac:dyDescent="0.25">
      <c r="A4" s="21" t="s">
        <v>370</v>
      </c>
      <c r="B4" s="21" t="s">
        <v>2</v>
      </c>
      <c r="C4" s="21" t="s">
        <v>3</v>
      </c>
      <c r="D4" s="21" t="s">
        <v>4</v>
      </c>
      <c r="E4" s="21" t="s">
        <v>371</v>
      </c>
      <c r="F4" s="21" t="s">
        <v>372</v>
      </c>
      <c r="G4" s="21" t="s">
        <v>373</v>
      </c>
      <c r="H4" s="21" t="s">
        <v>671</v>
      </c>
      <c r="I4" s="21" t="s">
        <v>9</v>
      </c>
    </row>
    <row r="5" spans="1:9" x14ac:dyDescent="0.25">
      <c r="A5" s="21" t="s">
        <v>678</v>
      </c>
      <c r="B5" s="21" t="s">
        <v>679</v>
      </c>
      <c r="C5" s="21" t="s">
        <v>680</v>
      </c>
      <c r="D5" s="21" t="s">
        <v>681</v>
      </c>
      <c r="E5" s="17">
        <v>1553</v>
      </c>
      <c r="F5" s="17">
        <v>1553</v>
      </c>
      <c r="G5" s="17">
        <v>1680</v>
      </c>
      <c r="H5" s="21" t="s">
        <v>379</v>
      </c>
      <c r="I5" s="21" t="s">
        <v>682</v>
      </c>
    </row>
    <row r="6" spans="1:9" ht="14.25" customHeight="1" x14ac:dyDescent="0.25">
      <c r="A6" s="21" t="s">
        <v>683</v>
      </c>
      <c r="B6" s="21" t="s">
        <v>679</v>
      </c>
      <c r="C6" s="21" t="s">
        <v>684</v>
      </c>
      <c r="D6" s="21" t="s">
        <v>497</v>
      </c>
      <c r="E6" s="17" t="s">
        <v>685</v>
      </c>
      <c r="F6" s="17">
        <v>1527</v>
      </c>
      <c r="G6" s="17">
        <v>1603</v>
      </c>
      <c r="H6" s="21" t="s">
        <v>379</v>
      </c>
      <c r="I6" s="21" t="s">
        <v>686</v>
      </c>
    </row>
    <row r="7" spans="1:9" x14ac:dyDescent="0.25">
      <c r="A7" s="21"/>
      <c r="B7" s="21"/>
      <c r="C7" s="2" t="s">
        <v>785</v>
      </c>
      <c r="D7" s="21"/>
      <c r="E7" s="22"/>
      <c r="F7" s="26">
        <f>SUM(F5:F6)</f>
        <v>3080</v>
      </c>
      <c r="G7" s="26">
        <f>SUM(G5:G6)</f>
        <v>3283</v>
      </c>
      <c r="H7" s="21"/>
      <c r="I7" s="21"/>
    </row>
    <row r="8" spans="1:9" x14ac:dyDescent="0.25">
      <c r="F8" s="71"/>
    </row>
  </sheetData>
  <pageMargins left="0.25" right="0.25" top="0.75" bottom="0.75" header="0.3" footer="0.3"/>
  <pageSetup paperSize="8" scale="53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13F6-F5AD-4E6A-A43B-D9E690A9A9BF}">
  <dimension ref="A1:G27"/>
  <sheetViews>
    <sheetView workbookViewId="0">
      <selection activeCell="E17" sqref="E17"/>
    </sheetView>
  </sheetViews>
  <sheetFormatPr defaultRowHeight="15" x14ac:dyDescent="0.25"/>
  <cols>
    <col min="1" max="1" width="25.28515625" bestFit="1" customWidth="1"/>
    <col min="2" max="2" width="21.7109375" bestFit="1" customWidth="1"/>
    <col min="3" max="3" width="26.5703125" bestFit="1" customWidth="1"/>
    <col min="4" max="4" width="20.7109375" bestFit="1" customWidth="1"/>
    <col min="5" max="5" width="18" bestFit="1" customWidth="1"/>
    <col min="6" max="6" width="16.7109375" bestFit="1" customWidth="1"/>
  </cols>
  <sheetData>
    <row r="1" spans="1:7" x14ac:dyDescent="0.25">
      <c r="A1" s="118"/>
      <c r="B1" s="119"/>
      <c r="C1" s="119" t="s">
        <v>838</v>
      </c>
      <c r="D1" s="118"/>
      <c r="E1" s="118"/>
      <c r="F1" s="118"/>
    </row>
    <row r="2" spans="1:7" x14ac:dyDescent="0.25">
      <c r="A2" s="118"/>
      <c r="B2" s="119"/>
      <c r="C2" s="119" t="s">
        <v>837</v>
      </c>
      <c r="D2" s="118"/>
      <c r="E2" s="118"/>
      <c r="F2" s="118"/>
    </row>
    <row r="3" spans="1:7" ht="15.75" thickBot="1" x14ac:dyDescent="0.3">
      <c r="A3" s="118"/>
      <c r="B3" s="118"/>
      <c r="C3" s="118"/>
      <c r="D3" s="118"/>
      <c r="E3" s="118"/>
      <c r="F3" s="118"/>
    </row>
    <row r="4" spans="1:7" x14ac:dyDescent="0.25">
      <c r="A4" s="120" t="s">
        <v>771</v>
      </c>
      <c r="B4" s="121" t="s">
        <v>6</v>
      </c>
      <c r="C4" s="122" t="s">
        <v>772</v>
      </c>
      <c r="D4" s="138" t="s">
        <v>773</v>
      </c>
      <c r="E4" s="139" t="s">
        <v>828</v>
      </c>
      <c r="F4" s="123"/>
    </row>
    <row r="5" spans="1:7" x14ac:dyDescent="0.25">
      <c r="A5" s="124"/>
      <c r="B5" s="125"/>
      <c r="C5" s="125"/>
      <c r="D5" s="140"/>
      <c r="E5" s="141"/>
      <c r="F5" s="126"/>
    </row>
    <row r="6" spans="1:7" x14ac:dyDescent="0.25">
      <c r="A6" s="127" t="s">
        <v>783</v>
      </c>
      <c r="B6" s="128">
        <v>23436.74</v>
      </c>
      <c r="C6" s="128">
        <v>24531.62</v>
      </c>
      <c r="D6" s="142">
        <v>25267.57</v>
      </c>
      <c r="E6" s="143">
        <v>25555.759999999998</v>
      </c>
      <c r="F6" s="152"/>
      <c r="G6" s="118"/>
    </row>
    <row r="7" spans="1:7" x14ac:dyDescent="0.25">
      <c r="A7" s="127" t="s">
        <v>784</v>
      </c>
      <c r="B7" s="128">
        <v>25336.62</v>
      </c>
      <c r="C7" s="128">
        <v>4700</v>
      </c>
      <c r="D7" s="142">
        <v>4841</v>
      </c>
      <c r="E7" s="143">
        <v>4730</v>
      </c>
      <c r="F7" s="152"/>
    </row>
    <row r="8" spans="1:7" x14ac:dyDescent="0.25">
      <c r="A8" s="127" t="s">
        <v>670</v>
      </c>
      <c r="B8" s="128">
        <v>43724.45</v>
      </c>
      <c r="C8" s="128">
        <v>1990.45</v>
      </c>
      <c r="D8" s="142">
        <v>2050.16</v>
      </c>
      <c r="E8" s="143">
        <v>1990.45</v>
      </c>
      <c r="F8" s="153"/>
    </row>
    <row r="9" spans="1:7" x14ac:dyDescent="0.25">
      <c r="A9" s="127" t="s">
        <v>120</v>
      </c>
      <c r="B9" s="128">
        <v>153308.81</v>
      </c>
      <c r="C9" s="128">
        <v>217129.81</v>
      </c>
      <c r="D9" s="142">
        <v>223643.7</v>
      </c>
      <c r="E9" s="143">
        <v>223258.39</v>
      </c>
      <c r="F9" s="152"/>
    </row>
    <row r="10" spans="1:7" x14ac:dyDescent="0.25">
      <c r="A10" s="127" t="s">
        <v>776</v>
      </c>
      <c r="B10" s="128">
        <v>37243</v>
      </c>
      <c r="C10" s="128">
        <v>42335</v>
      </c>
      <c r="D10" s="142">
        <v>43605.05</v>
      </c>
      <c r="E10" s="143">
        <v>44255</v>
      </c>
      <c r="F10" s="152"/>
    </row>
    <row r="11" spans="1:7" x14ac:dyDescent="0.25">
      <c r="A11" s="127" t="s">
        <v>775</v>
      </c>
      <c r="B11" s="128">
        <v>168108</v>
      </c>
      <c r="C11" s="128">
        <v>227076</v>
      </c>
      <c r="D11" s="142">
        <v>233888.28</v>
      </c>
      <c r="E11" s="143">
        <v>250286</v>
      </c>
      <c r="F11" s="152"/>
    </row>
    <row r="12" spans="1:7" x14ac:dyDescent="0.25">
      <c r="A12" s="127" t="s">
        <v>546</v>
      </c>
      <c r="B12" s="128">
        <v>11412</v>
      </c>
      <c r="C12" s="128">
        <v>14623</v>
      </c>
      <c r="D12" s="142">
        <v>15061.69</v>
      </c>
      <c r="E12" s="143">
        <v>14699.46</v>
      </c>
      <c r="F12" s="152"/>
    </row>
    <row r="13" spans="1:7" x14ac:dyDescent="0.25">
      <c r="A13" s="127" t="s">
        <v>777</v>
      </c>
      <c r="B13" s="128">
        <v>38980</v>
      </c>
      <c r="C13" s="128">
        <v>29892</v>
      </c>
      <c r="D13" s="142">
        <v>30788.76</v>
      </c>
      <c r="E13" s="143">
        <v>7157</v>
      </c>
      <c r="F13" s="152"/>
    </row>
    <row r="14" spans="1:7" x14ac:dyDescent="0.25">
      <c r="A14" s="127" t="s">
        <v>774</v>
      </c>
      <c r="B14" s="128">
        <v>246760</v>
      </c>
      <c r="C14" s="128">
        <v>246760</v>
      </c>
      <c r="D14" s="142">
        <v>254162.8</v>
      </c>
      <c r="E14" s="143">
        <v>246760</v>
      </c>
      <c r="F14" s="152"/>
    </row>
    <row r="15" spans="1:7" x14ac:dyDescent="0.25">
      <c r="A15" s="124" t="s">
        <v>840</v>
      </c>
      <c r="B15" s="129"/>
      <c r="C15" s="129">
        <v>3283</v>
      </c>
      <c r="D15" s="140"/>
      <c r="E15" s="144"/>
      <c r="F15" s="126"/>
    </row>
    <row r="16" spans="1:7" x14ac:dyDescent="0.25">
      <c r="A16" s="130"/>
      <c r="B16" s="131"/>
      <c r="C16" s="131"/>
      <c r="D16" s="140"/>
      <c r="E16" s="145"/>
      <c r="F16" s="126"/>
    </row>
    <row r="17" spans="1:6" x14ac:dyDescent="0.25">
      <c r="A17" s="130" t="s">
        <v>778</v>
      </c>
      <c r="B17" s="131">
        <f>SUM(B6:B16)</f>
        <v>748309.62</v>
      </c>
      <c r="C17" s="131">
        <f>SUM(C6:C16)</f>
        <v>812320.88</v>
      </c>
      <c r="D17" s="146">
        <f>SUM(D6:D16)</f>
        <v>833309.01</v>
      </c>
      <c r="E17" s="147">
        <f>SUM(E6:E16)</f>
        <v>818692.05999999994</v>
      </c>
      <c r="F17" s="126"/>
    </row>
    <row r="18" spans="1:6" x14ac:dyDescent="0.25">
      <c r="A18" s="124"/>
      <c r="B18" s="132"/>
      <c r="C18" s="133"/>
      <c r="D18" s="140"/>
      <c r="E18" s="148"/>
      <c r="F18" s="126"/>
    </row>
    <row r="19" spans="1:6" ht="15.75" thickBot="1" x14ac:dyDescent="0.3">
      <c r="A19" s="134"/>
      <c r="B19" s="135"/>
      <c r="C19" s="135"/>
      <c r="D19" s="149"/>
      <c r="E19" s="150"/>
      <c r="F19" s="136"/>
    </row>
    <row r="20" spans="1:6" x14ac:dyDescent="0.25">
      <c r="A20" s="118"/>
      <c r="B20" s="118"/>
      <c r="C20" s="118"/>
      <c r="D20" s="118"/>
      <c r="E20" s="118"/>
      <c r="F20" s="118"/>
    </row>
    <row r="21" spans="1:6" x14ac:dyDescent="0.25">
      <c r="A21" s="118"/>
      <c r="B21" s="118"/>
      <c r="C21" s="118"/>
      <c r="D21" s="118"/>
      <c r="E21" s="118"/>
      <c r="F21" s="118"/>
    </row>
    <row r="22" spans="1:6" x14ac:dyDescent="0.25">
      <c r="A22" s="118"/>
      <c r="B22" s="118"/>
      <c r="C22" s="118"/>
      <c r="D22" s="118"/>
      <c r="E22" s="118" t="s">
        <v>831</v>
      </c>
      <c r="F22" s="118"/>
    </row>
    <row r="23" spans="1:6" x14ac:dyDescent="0.25">
      <c r="A23" s="118"/>
      <c r="B23" s="118"/>
      <c r="C23" s="118"/>
      <c r="D23" s="118"/>
      <c r="E23" s="118" t="s">
        <v>829</v>
      </c>
      <c r="F23" s="118"/>
    </row>
    <row r="24" spans="1:6" x14ac:dyDescent="0.25">
      <c r="A24" s="118"/>
      <c r="B24" s="118"/>
      <c r="C24" s="118"/>
      <c r="D24" s="118"/>
      <c r="E24" s="118" t="s">
        <v>830</v>
      </c>
      <c r="F24" s="118"/>
    </row>
    <row r="25" spans="1:6" x14ac:dyDescent="0.25">
      <c r="A25" s="118"/>
      <c r="B25" s="118"/>
      <c r="C25" s="118"/>
      <c r="D25" s="118"/>
      <c r="E25" s="118"/>
      <c r="F25" s="118"/>
    </row>
    <row r="26" spans="1:6" x14ac:dyDescent="0.25">
      <c r="A26" s="118"/>
      <c r="B26" s="118"/>
      <c r="C26" s="118"/>
      <c r="D26" s="118"/>
      <c r="E26" s="137">
        <v>843870.8</v>
      </c>
      <c r="F26" s="118"/>
    </row>
    <row r="27" spans="1:6" x14ac:dyDescent="0.25">
      <c r="A27" s="118"/>
      <c r="B27" s="118"/>
      <c r="C27" s="118"/>
      <c r="D27" s="118"/>
      <c r="E27" s="118"/>
      <c r="F27" s="118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89C9-251C-4290-A695-F71E87B37DC7}">
  <dimension ref="A1:C28"/>
  <sheetViews>
    <sheetView workbookViewId="0">
      <selection activeCell="E16" sqref="E16"/>
    </sheetView>
  </sheetViews>
  <sheetFormatPr defaultRowHeight="15" x14ac:dyDescent="0.25"/>
  <cols>
    <col min="1" max="1" width="63.7109375" bestFit="1" customWidth="1"/>
    <col min="2" max="3" width="11.140625" bestFit="1" customWidth="1"/>
  </cols>
  <sheetData>
    <row r="1" spans="1:3" x14ac:dyDescent="0.25">
      <c r="A1" s="73" t="s">
        <v>832</v>
      </c>
      <c r="B1" s="73"/>
      <c r="C1" s="73"/>
    </row>
    <row r="4" spans="1:3" x14ac:dyDescent="0.25">
      <c r="A4" s="21" t="s">
        <v>833</v>
      </c>
      <c r="B4" s="26">
        <v>812320.88</v>
      </c>
      <c r="C4" s="26">
        <v>812320.88</v>
      </c>
    </row>
    <row r="5" spans="1:3" x14ac:dyDescent="0.25">
      <c r="A5" s="74" t="s">
        <v>779</v>
      </c>
      <c r="B5" s="17"/>
      <c r="C5" s="17"/>
    </row>
    <row r="6" spans="1:3" x14ac:dyDescent="0.25">
      <c r="A6" s="101" t="s">
        <v>806</v>
      </c>
      <c r="B6" s="87">
        <v>954.26</v>
      </c>
      <c r="C6" s="17"/>
    </row>
    <row r="7" spans="1:3" x14ac:dyDescent="0.25">
      <c r="A7" s="101" t="s">
        <v>809</v>
      </c>
      <c r="B7" s="87">
        <v>669.86</v>
      </c>
      <c r="C7" s="17"/>
    </row>
    <row r="8" spans="1:3" x14ac:dyDescent="0.25">
      <c r="A8" s="101" t="s">
        <v>821</v>
      </c>
      <c r="B8" s="87">
        <v>30</v>
      </c>
      <c r="C8" s="17"/>
    </row>
    <row r="9" spans="1:3" x14ac:dyDescent="0.25">
      <c r="A9" s="101" t="s">
        <v>820</v>
      </c>
      <c r="B9" s="87">
        <v>18</v>
      </c>
      <c r="C9" s="17"/>
    </row>
    <row r="10" spans="1:3" x14ac:dyDescent="0.25">
      <c r="A10" s="102" t="s">
        <v>803</v>
      </c>
      <c r="B10" s="87">
        <v>1920</v>
      </c>
      <c r="C10" s="17"/>
    </row>
    <row r="11" spans="1:3" x14ac:dyDescent="0.25">
      <c r="A11" s="102" t="s">
        <v>813</v>
      </c>
      <c r="B11" s="87">
        <v>475</v>
      </c>
      <c r="C11" s="17"/>
    </row>
    <row r="12" spans="1:3" x14ac:dyDescent="0.25">
      <c r="A12" s="102" t="s">
        <v>795</v>
      </c>
      <c r="B12" s="87" t="s">
        <v>802</v>
      </c>
      <c r="C12" s="17"/>
    </row>
    <row r="13" spans="1:3" x14ac:dyDescent="0.25">
      <c r="A13" s="106" t="s">
        <v>824</v>
      </c>
      <c r="B13" s="87">
        <v>76.459999999999994</v>
      </c>
      <c r="C13" s="17"/>
    </row>
    <row r="14" spans="1:3" x14ac:dyDescent="0.25">
      <c r="A14" s="102" t="s">
        <v>790</v>
      </c>
      <c r="B14" s="87">
        <v>470</v>
      </c>
      <c r="C14" s="17"/>
    </row>
    <row r="15" spans="1:3" x14ac:dyDescent="0.25">
      <c r="A15" s="102" t="s">
        <v>815</v>
      </c>
      <c r="B15" s="87">
        <v>2157.96</v>
      </c>
      <c r="C15" s="87"/>
    </row>
    <row r="16" spans="1:3" x14ac:dyDescent="0.25">
      <c r="A16" s="102" t="s">
        <v>817</v>
      </c>
      <c r="B16" s="87">
        <v>199.62</v>
      </c>
      <c r="C16" s="17"/>
    </row>
    <row r="17" spans="1:3" x14ac:dyDescent="0.25">
      <c r="A17" s="102"/>
      <c r="B17" s="17"/>
      <c r="C17" s="17"/>
    </row>
    <row r="18" spans="1:3" x14ac:dyDescent="0.25">
      <c r="A18" s="102"/>
      <c r="B18" s="87">
        <f>SUM(B6:B17)</f>
        <v>6971.16</v>
      </c>
      <c r="C18" s="17">
        <v>8</v>
      </c>
    </row>
    <row r="19" spans="1:3" x14ac:dyDescent="0.25">
      <c r="A19" s="102"/>
      <c r="B19" s="17"/>
      <c r="C19" s="17"/>
    </row>
    <row r="20" spans="1:3" x14ac:dyDescent="0.25">
      <c r="A20" s="114" t="s">
        <v>834</v>
      </c>
      <c r="B20" s="116">
        <v>599.98</v>
      </c>
      <c r="C20" s="26"/>
    </row>
    <row r="21" spans="1:3" x14ac:dyDescent="0.25">
      <c r="A21" s="54"/>
      <c r="B21" s="52"/>
      <c r="C21" s="87">
        <v>819892.92</v>
      </c>
    </row>
    <row r="22" spans="1:3" x14ac:dyDescent="0.25">
      <c r="A22" s="74" t="s">
        <v>780</v>
      </c>
      <c r="B22" s="17"/>
      <c r="C22" s="17"/>
    </row>
    <row r="23" spans="1:3" x14ac:dyDescent="0.25">
      <c r="A23" s="114" t="s">
        <v>834</v>
      </c>
      <c r="B23" s="116">
        <v>599.98</v>
      </c>
      <c r="C23" s="17"/>
    </row>
    <row r="24" spans="1:3" x14ac:dyDescent="0.25">
      <c r="A24" s="21" t="s">
        <v>379</v>
      </c>
      <c r="B24" s="17"/>
      <c r="C24" s="151">
        <v>-599.98</v>
      </c>
    </row>
    <row r="25" spans="1:3" x14ac:dyDescent="0.25">
      <c r="A25" s="21" t="s">
        <v>379</v>
      </c>
      <c r="B25" s="17"/>
      <c r="C25" s="17"/>
    </row>
    <row r="26" spans="1:3" x14ac:dyDescent="0.25">
      <c r="A26" s="21" t="s">
        <v>379</v>
      </c>
      <c r="B26" s="17"/>
      <c r="C26" s="17"/>
    </row>
    <row r="27" spans="1:3" x14ac:dyDescent="0.25">
      <c r="A27" s="74" t="s">
        <v>839</v>
      </c>
      <c r="B27" s="26"/>
      <c r="C27" s="26">
        <v>818692.06</v>
      </c>
    </row>
    <row r="28" spans="1:3" x14ac:dyDescent="0.25">
      <c r="A28" s="21"/>
      <c r="B28" s="21"/>
      <c r="C28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57AA-4A4C-43EB-ABCE-08D9932CCBB5}">
  <dimension ref="A2:I21"/>
  <sheetViews>
    <sheetView workbookViewId="0">
      <selection activeCell="B15" sqref="B15"/>
    </sheetView>
  </sheetViews>
  <sheetFormatPr defaultRowHeight="15" x14ac:dyDescent="0.25"/>
  <cols>
    <col min="1" max="1" width="6.85546875" bestFit="1" customWidth="1"/>
    <col min="2" max="2" width="77.140625" bestFit="1" customWidth="1"/>
    <col min="3" max="3" width="43.140625" customWidth="1"/>
    <col min="4" max="4" width="20.140625" bestFit="1" customWidth="1"/>
    <col min="5" max="5" width="33.140625" bestFit="1" customWidth="1"/>
    <col min="6" max="6" width="31.5703125" bestFit="1" customWidth="1"/>
    <col min="7" max="7" width="23.7109375" bestFit="1" customWidth="1"/>
    <col min="8" max="8" width="32.85546875" customWidth="1"/>
    <col min="9" max="9" width="45.140625" bestFit="1" customWidth="1"/>
  </cols>
  <sheetData>
    <row r="2" spans="1:9" x14ac:dyDescent="0.25">
      <c r="B2" s="43" t="s">
        <v>781</v>
      </c>
    </row>
    <row r="4" spans="1:9" x14ac:dyDescent="0.25">
      <c r="A4" s="2" t="s">
        <v>370</v>
      </c>
      <c r="B4" s="2" t="s">
        <v>2</v>
      </c>
      <c r="C4" s="2" t="s">
        <v>3</v>
      </c>
      <c r="D4" s="2" t="s">
        <v>4</v>
      </c>
      <c r="E4" s="2" t="s">
        <v>371</v>
      </c>
      <c r="F4" s="2" t="s">
        <v>372</v>
      </c>
      <c r="G4" s="2" t="s">
        <v>373</v>
      </c>
      <c r="H4" s="2" t="s">
        <v>374</v>
      </c>
      <c r="I4" s="2" t="s">
        <v>9</v>
      </c>
    </row>
    <row r="5" spans="1:9" x14ac:dyDescent="0.25">
      <c r="A5" s="21" t="s">
        <v>412</v>
      </c>
      <c r="B5" s="21" t="s">
        <v>413</v>
      </c>
      <c r="C5" s="21" t="s">
        <v>414</v>
      </c>
      <c r="D5" s="11" t="s">
        <v>415</v>
      </c>
      <c r="E5" s="17">
        <v>1431</v>
      </c>
      <c r="F5" s="17">
        <v>1500</v>
      </c>
      <c r="G5" s="17">
        <v>2014</v>
      </c>
      <c r="H5" s="21" t="s">
        <v>379</v>
      </c>
      <c r="I5" s="21" t="s">
        <v>379</v>
      </c>
    </row>
    <row r="6" spans="1:9" x14ac:dyDescent="0.25">
      <c r="A6" s="21" t="s">
        <v>412</v>
      </c>
      <c r="B6" s="21" t="s">
        <v>416</v>
      </c>
      <c r="C6" s="21" t="s">
        <v>414</v>
      </c>
      <c r="D6" s="11" t="s">
        <v>415</v>
      </c>
      <c r="E6" s="17">
        <v>336</v>
      </c>
      <c r="F6" s="17">
        <v>353</v>
      </c>
      <c r="G6" s="17">
        <v>475</v>
      </c>
      <c r="H6" s="21" t="s">
        <v>379</v>
      </c>
      <c r="I6" s="21" t="s">
        <v>379</v>
      </c>
    </row>
    <row r="7" spans="1:9" x14ac:dyDescent="0.25">
      <c r="A7" s="21" t="s">
        <v>417</v>
      </c>
      <c r="B7" s="21" t="s">
        <v>418</v>
      </c>
      <c r="C7" s="21" t="s">
        <v>414</v>
      </c>
      <c r="D7" s="11" t="s">
        <v>415</v>
      </c>
      <c r="E7" s="17">
        <v>500</v>
      </c>
      <c r="F7" s="17">
        <v>525</v>
      </c>
      <c r="G7" s="17">
        <v>705</v>
      </c>
      <c r="H7" s="21" t="s">
        <v>379</v>
      </c>
      <c r="I7" s="21" t="s">
        <v>379</v>
      </c>
    </row>
    <row r="8" spans="1:9" x14ac:dyDescent="0.25">
      <c r="A8" s="21" t="s">
        <v>419</v>
      </c>
      <c r="B8" s="21" t="s">
        <v>409</v>
      </c>
      <c r="C8" s="21" t="s">
        <v>414</v>
      </c>
      <c r="D8" s="11" t="s">
        <v>378</v>
      </c>
      <c r="E8" s="17" t="s">
        <v>379</v>
      </c>
      <c r="F8" s="17">
        <v>160</v>
      </c>
      <c r="G8" s="17">
        <v>214</v>
      </c>
      <c r="H8" s="21" t="s">
        <v>379</v>
      </c>
      <c r="I8" s="21" t="s">
        <v>379</v>
      </c>
    </row>
    <row r="9" spans="1:9" x14ac:dyDescent="0.25">
      <c r="A9" s="21" t="s">
        <v>424</v>
      </c>
      <c r="B9" s="21" t="s">
        <v>425</v>
      </c>
      <c r="C9" s="21" t="s">
        <v>414</v>
      </c>
      <c r="D9" s="11" t="s">
        <v>378</v>
      </c>
      <c r="E9" s="17" t="s">
        <v>379</v>
      </c>
      <c r="F9" s="17">
        <v>95</v>
      </c>
      <c r="G9" s="17">
        <v>128</v>
      </c>
      <c r="H9" s="21" t="s">
        <v>379</v>
      </c>
      <c r="I9" s="21" t="s">
        <v>379</v>
      </c>
    </row>
    <row r="10" spans="1:9" x14ac:dyDescent="0.25">
      <c r="A10" s="21" t="s">
        <v>426</v>
      </c>
      <c r="B10" s="21" t="s">
        <v>427</v>
      </c>
      <c r="C10" s="21" t="s">
        <v>414</v>
      </c>
      <c r="D10" s="11" t="s">
        <v>378</v>
      </c>
      <c r="E10" s="17" t="s">
        <v>379</v>
      </c>
      <c r="F10" s="17">
        <v>0</v>
      </c>
      <c r="G10" s="17">
        <v>0</v>
      </c>
      <c r="H10" s="21" t="s">
        <v>379</v>
      </c>
      <c r="I10" s="21" t="s">
        <v>428</v>
      </c>
    </row>
    <row r="11" spans="1:9" x14ac:dyDescent="0.25">
      <c r="A11" s="21" t="s">
        <v>439</v>
      </c>
      <c r="B11" s="21" t="s">
        <v>440</v>
      </c>
      <c r="C11" s="21" t="s">
        <v>441</v>
      </c>
      <c r="D11" s="11" t="s">
        <v>431</v>
      </c>
      <c r="E11" s="17">
        <v>416</v>
      </c>
      <c r="F11" s="17">
        <v>416</v>
      </c>
      <c r="G11" s="17">
        <v>558</v>
      </c>
      <c r="H11" s="21" t="s">
        <v>379</v>
      </c>
      <c r="I11" s="21" t="s">
        <v>379</v>
      </c>
    </row>
    <row r="12" spans="1:9" x14ac:dyDescent="0.25">
      <c r="A12" s="21" t="s">
        <v>442</v>
      </c>
      <c r="B12" s="21" t="s">
        <v>443</v>
      </c>
      <c r="C12" s="21" t="s">
        <v>441</v>
      </c>
      <c r="D12" s="11" t="s">
        <v>431</v>
      </c>
      <c r="E12" s="17">
        <v>206</v>
      </c>
      <c r="F12" s="17">
        <v>206</v>
      </c>
      <c r="G12" s="17">
        <v>276</v>
      </c>
      <c r="H12" s="21" t="s">
        <v>379</v>
      </c>
      <c r="I12" s="21" t="s">
        <v>379</v>
      </c>
    </row>
    <row r="13" spans="1:9" x14ac:dyDescent="0.25">
      <c r="A13" s="21" t="s">
        <v>444</v>
      </c>
      <c r="B13" s="21" t="s">
        <v>445</v>
      </c>
      <c r="C13" s="21" t="s">
        <v>446</v>
      </c>
      <c r="D13" s="11" t="s">
        <v>431</v>
      </c>
      <c r="E13" s="17">
        <v>78</v>
      </c>
      <c r="F13" s="17">
        <v>78</v>
      </c>
      <c r="G13" s="17">
        <v>106</v>
      </c>
      <c r="H13" s="21" t="s">
        <v>379</v>
      </c>
      <c r="I13" s="21" t="s">
        <v>379</v>
      </c>
    </row>
    <row r="14" spans="1:9" x14ac:dyDescent="0.25">
      <c r="A14" s="21" t="s">
        <v>462</v>
      </c>
      <c r="B14" s="21" t="s">
        <v>463</v>
      </c>
      <c r="C14" s="21" t="s">
        <v>464</v>
      </c>
      <c r="D14" s="11" t="s">
        <v>465</v>
      </c>
      <c r="E14" s="17">
        <v>191</v>
      </c>
      <c r="F14" s="17">
        <v>191</v>
      </c>
      <c r="G14" s="17">
        <v>224</v>
      </c>
      <c r="H14" s="21" t="s">
        <v>379</v>
      </c>
      <c r="I14" s="21" t="s">
        <v>379</v>
      </c>
    </row>
    <row r="15" spans="1:9" x14ac:dyDescent="0.25">
      <c r="A15" s="101" t="s">
        <v>466</v>
      </c>
      <c r="B15" s="101" t="s">
        <v>821</v>
      </c>
      <c r="C15" s="101" t="s">
        <v>822</v>
      </c>
      <c r="D15" s="85">
        <v>45866</v>
      </c>
      <c r="E15" s="87">
        <v>30</v>
      </c>
      <c r="F15" s="87">
        <v>30</v>
      </c>
      <c r="G15" s="87">
        <v>30</v>
      </c>
      <c r="H15" s="54"/>
      <c r="I15" s="54"/>
    </row>
    <row r="16" spans="1:9" x14ac:dyDescent="0.25">
      <c r="A16" s="54"/>
      <c r="B16" s="54"/>
      <c r="C16" s="54"/>
      <c r="D16" s="51"/>
      <c r="E16" s="52"/>
      <c r="F16" s="77"/>
      <c r="G16" s="77"/>
      <c r="H16" s="54"/>
      <c r="I16" s="54"/>
    </row>
    <row r="17" spans="1:9" x14ac:dyDescent="0.25">
      <c r="A17" s="54"/>
      <c r="B17" s="54"/>
      <c r="C17" s="68" t="s">
        <v>782</v>
      </c>
      <c r="D17" s="51"/>
      <c r="E17" s="52"/>
      <c r="F17" s="70">
        <f>SUM(F5:F16)</f>
        <v>3554</v>
      </c>
      <c r="G17" s="70">
        <f>SUM(G5:G16)</f>
        <v>4730</v>
      </c>
      <c r="H17" s="54"/>
      <c r="I17" s="54"/>
    </row>
    <row r="18" spans="1:9" x14ac:dyDescent="0.25">
      <c r="A18" s="54"/>
      <c r="B18" s="54"/>
      <c r="C18" s="54"/>
      <c r="D18" s="54"/>
      <c r="E18" s="69"/>
      <c r="F18" s="52"/>
      <c r="G18" s="52"/>
      <c r="H18" s="54"/>
      <c r="I18" s="54"/>
    </row>
    <row r="19" spans="1:9" x14ac:dyDescent="0.25">
      <c r="A19" s="54"/>
      <c r="B19" s="54"/>
      <c r="C19" s="54"/>
      <c r="D19" s="54"/>
      <c r="E19" s="69"/>
      <c r="F19" s="52"/>
      <c r="G19" s="52"/>
      <c r="H19" s="54"/>
      <c r="I19" s="54"/>
    </row>
    <row r="20" spans="1:9" x14ac:dyDescent="0.25">
      <c r="A20" s="21"/>
      <c r="B20" s="21"/>
      <c r="C20" s="21"/>
      <c r="D20" s="21"/>
      <c r="E20" s="22"/>
      <c r="F20" s="22"/>
      <c r="G20" s="22"/>
      <c r="H20" s="21"/>
      <c r="I20" s="21"/>
    </row>
    <row r="21" spans="1:9" x14ac:dyDescent="0.25">
      <c r="A21" s="21"/>
      <c r="B21" s="21"/>
      <c r="C21" s="21"/>
      <c r="D21" s="21"/>
      <c r="E21" s="22"/>
      <c r="F21" s="22"/>
      <c r="G21" s="22"/>
      <c r="H21" s="21"/>
      <c r="I21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A0AE-6830-46D0-ABEB-3CAC8982A971}">
  <sheetPr>
    <pageSetUpPr fitToPage="1"/>
  </sheetPr>
  <dimension ref="A2:I14"/>
  <sheetViews>
    <sheetView workbookViewId="0">
      <selection activeCell="C12" sqref="C12"/>
    </sheetView>
  </sheetViews>
  <sheetFormatPr defaultRowHeight="15" x14ac:dyDescent="0.25"/>
  <cols>
    <col min="1" max="1" width="25.85546875" bestFit="1" customWidth="1"/>
    <col min="2" max="2" width="47.5703125" bestFit="1" customWidth="1"/>
    <col min="3" max="3" width="81.140625" bestFit="1" customWidth="1"/>
    <col min="4" max="4" width="14.5703125" bestFit="1" customWidth="1"/>
    <col min="5" max="5" width="17.28515625" bestFit="1" customWidth="1"/>
    <col min="6" max="6" width="34" bestFit="1" customWidth="1"/>
    <col min="7" max="7" width="26.140625" bestFit="1" customWidth="1"/>
    <col min="8" max="8" width="57.140625" bestFit="1" customWidth="1"/>
    <col min="9" max="9" width="80.42578125" bestFit="1" customWidth="1"/>
  </cols>
  <sheetData>
    <row r="2" spans="1:9" x14ac:dyDescent="0.25">
      <c r="B2" s="43" t="s">
        <v>670</v>
      </c>
    </row>
    <row r="4" spans="1:9" x14ac:dyDescent="0.25">
      <c r="A4" s="21" t="s">
        <v>370</v>
      </c>
      <c r="B4" s="21" t="s">
        <v>2</v>
      </c>
      <c r="C4" s="21" t="s">
        <v>3</v>
      </c>
      <c r="D4" s="21" t="s">
        <v>4</v>
      </c>
      <c r="E4" s="21" t="s">
        <v>371</v>
      </c>
      <c r="F4" s="21" t="s">
        <v>372</v>
      </c>
      <c r="G4" s="21" t="s">
        <v>373</v>
      </c>
      <c r="H4" s="21" t="s">
        <v>671</v>
      </c>
      <c r="I4" s="21" t="s">
        <v>9</v>
      </c>
    </row>
    <row r="5" spans="1:9" x14ac:dyDescent="0.25">
      <c r="A5" s="21" t="s">
        <v>687</v>
      </c>
      <c r="B5" s="21" t="s">
        <v>688</v>
      </c>
      <c r="C5" s="21" t="s">
        <v>689</v>
      </c>
      <c r="D5" s="21" t="s">
        <v>630</v>
      </c>
      <c r="E5" s="17" t="s">
        <v>690</v>
      </c>
      <c r="F5" s="17">
        <v>1643</v>
      </c>
      <c r="G5" s="17">
        <v>1725</v>
      </c>
      <c r="H5" s="21" t="s">
        <v>379</v>
      </c>
      <c r="I5" s="21" t="s">
        <v>379</v>
      </c>
    </row>
    <row r="6" spans="1:9" x14ac:dyDescent="0.25">
      <c r="A6" s="44" t="s">
        <v>705</v>
      </c>
      <c r="B6" s="44" t="s">
        <v>706</v>
      </c>
      <c r="C6" s="44" t="s">
        <v>707</v>
      </c>
      <c r="D6" s="44" t="s">
        <v>708</v>
      </c>
      <c r="E6" s="47" t="s">
        <v>709</v>
      </c>
      <c r="F6" s="47"/>
      <c r="G6" s="47"/>
      <c r="H6" s="44"/>
      <c r="I6" s="78" t="s">
        <v>710</v>
      </c>
    </row>
    <row r="7" spans="1:9" x14ac:dyDescent="0.25">
      <c r="A7" s="45"/>
      <c r="B7" s="45" t="s">
        <v>711</v>
      </c>
      <c r="C7" s="45" t="s">
        <v>712</v>
      </c>
      <c r="D7" s="45" t="s">
        <v>713</v>
      </c>
      <c r="E7" s="79" t="s">
        <v>714</v>
      </c>
      <c r="F7" s="79">
        <v>101.59</v>
      </c>
      <c r="G7" s="79">
        <v>101.59</v>
      </c>
      <c r="H7" s="45"/>
      <c r="I7" s="80"/>
    </row>
    <row r="8" spans="1:9" x14ac:dyDescent="0.25">
      <c r="A8" s="45"/>
      <c r="B8" s="45"/>
      <c r="C8" s="45" t="s">
        <v>715</v>
      </c>
      <c r="D8" s="45" t="s">
        <v>716</v>
      </c>
      <c r="E8" s="79"/>
      <c r="F8" s="79"/>
      <c r="G8" s="79"/>
      <c r="H8" s="45"/>
      <c r="I8" s="80"/>
    </row>
    <row r="9" spans="1:9" x14ac:dyDescent="0.25">
      <c r="A9" s="45"/>
      <c r="B9" s="45"/>
      <c r="C9" s="45" t="s">
        <v>711</v>
      </c>
      <c r="D9" s="81">
        <v>45386</v>
      </c>
      <c r="E9" s="79"/>
      <c r="F9" s="79"/>
      <c r="G9" s="79"/>
      <c r="H9" s="45"/>
      <c r="I9" s="80"/>
    </row>
    <row r="10" spans="1:9" x14ac:dyDescent="0.25">
      <c r="A10" s="46"/>
      <c r="B10" s="46"/>
      <c r="C10" s="46"/>
      <c r="D10" s="82">
        <v>26.59</v>
      </c>
      <c r="E10" s="48"/>
      <c r="F10" s="48"/>
      <c r="G10" s="48"/>
      <c r="H10" s="46"/>
      <c r="I10" s="83"/>
    </row>
    <row r="11" spans="1:9" x14ac:dyDescent="0.25">
      <c r="A11" s="21" t="s">
        <v>747</v>
      </c>
      <c r="B11" s="21" t="s">
        <v>748</v>
      </c>
      <c r="C11" s="21" t="s">
        <v>749</v>
      </c>
      <c r="D11" s="12">
        <v>45391</v>
      </c>
      <c r="E11" s="17">
        <v>130.56</v>
      </c>
      <c r="F11" s="17">
        <v>130.56</v>
      </c>
      <c r="G11" s="17">
        <v>130.56</v>
      </c>
      <c r="H11" s="21" t="s">
        <v>750</v>
      </c>
      <c r="I11" s="21" t="s">
        <v>379</v>
      </c>
    </row>
    <row r="12" spans="1:9" x14ac:dyDescent="0.25">
      <c r="A12" s="54" t="s">
        <v>765</v>
      </c>
      <c r="B12" s="54" t="s">
        <v>766</v>
      </c>
      <c r="C12" s="54" t="s">
        <v>767</v>
      </c>
      <c r="D12" s="51">
        <v>45645</v>
      </c>
      <c r="E12" s="52">
        <v>33.299999999999997</v>
      </c>
      <c r="F12" s="52">
        <v>33.299999999999997</v>
      </c>
      <c r="G12" s="52">
        <v>33.299999999999997</v>
      </c>
      <c r="H12" s="21"/>
      <c r="I12" s="21"/>
    </row>
    <row r="13" spans="1:9" x14ac:dyDescent="0.25">
      <c r="A13" s="21"/>
      <c r="B13" s="21"/>
      <c r="C13" s="2" t="s">
        <v>770</v>
      </c>
      <c r="D13" s="21"/>
      <c r="E13" s="22"/>
      <c r="F13" s="26">
        <f>SUM(F5:F12)</f>
        <v>1908.4499999999998</v>
      </c>
      <c r="G13" s="26">
        <f>SUM(G5:G12)</f>
        <v>1990.4499999999998</v>
      </c>
      <c r="H13" s="21"/>
      <c r="I13" s="21"/>
    </row>
    <row r="14" spans="1:9" x14ac:dyDescent="0.25">
      <c r="F14" s="71"/>
    </row>
  </sheetData>
  <pageMargins left="0.25" right="0.25" top="0.75" bottom="0.75" header="0.3" footer="0.3"/>
  <pageSetup paperSize="8" scale="53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9A26-4A40-4E56-AE49-6A66DF99F607}">
  <dimension ref="A1:N120"/>
  <sheetViews>
    <sheetView topLeftCell="B92" workbookViewId="0">
      <selection activeCell="G120" sqref="G120"/>
    </sheetView>
  </sheetViews>
  <sheetFormatPr defaultRowHeight="15" x14ac:dyDescent="0.25"/>
  <cols>
    <col min="2" max="2" width="68.5703125" bestFit="1" customWidth="1"/>
    <col min="3" max="3" width="53.42578125" bestFit="1" customWidth="1"/>
    <col min="4" max="4" width="17" bestFit="1" customWidth="1"/>
    <col min="5" max="5" width="26.85546875" bestFit="1" customWidth="1"/>
    <col min="6" max="6" width="28.28515625" bestFit="1" customWidth="1"/>
    <col min="7" max="7" width="20.7109375" bestFit="1" customWidth="1"/>
    <col min="8" max="8" width="33.28515625" bestFit="1" customWidth="1"/>
    <col min="9" max="9" width="53.28515625" bestFit="1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1"/>
    </row>
    <row r="2" spans="1:14" x14ac:dyDescent="0.25">
      <c r="A2" s="1"/>
      <c r="B2" s="43" t="s">
        <v>120</v>
      </c>
      <c r="C2" s="1"/>
      <c r="D2" s="20"/>
      <c r="E2" s="1"/>
      <c r="F2" s="1"/>
      <c r="G2" s="1"/>
      <c r="H2" s="1"/>
      <c r="I2" s="1"/>
    </row>
    <row r="3" spans="1:14" ht="15.75" thickBot="1" x14ac:dyDescent="0.3">
      <c r="A3" s="1"/>
      <c r="B3" s="19"/>
      <c r="C3" s="1"/>
      <c r="D3" s="20"/>
      <c r="E3" s="1"/>
      <c r="F3" s="1"/>
      <c r="G3" s="1"/>
      <c r="H3" s="1"/>
      <c r="I3" s="1"/>
    </row>
    <row r="4" spans="1:14" ht="15.75" thickBot="1" x14ac:dyDescent="0.3">
      <c r="A4" s="3" t="s">
        <v>1</v>
      </c>
      <c r="B4" s="6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</row>
    <row r="5" spans="1:14" x14ac:dyDescent="0.25">
      <c r="A5" s="11" t="s">
        <v>121</v>
      </c>
      <c r="B5" s="11" t="s">
        <v>122</v>
      </c>
      <c r="C5" s="11" t="s">
        <v>123</v>
      </c>
      <c r="D5" s="12" t="s">
        <v>124</v>
      </c>
      <c r="E5" s="13"/>
      <c r="F5" s="17">
        <v>5300</v>
      </c>
      <c r="G5" s="17">
        <v>7115</v>
      </c>
      <c r="H5" s="11"/>
      <c r="I5" s="11"/>
    </row>
    <row r="6" spans="1:14" x14ac:dyDescent="0.25">
      <c r="A6" s="11" t="s">
        <v>125</v>
      </c>
      <c r="B6" s="11" t="s">
        <v>122</v>
      </c>
      <c r="C6" s="11" t="s">
        <v>126</v>
      </c>
      <c r="D6" s="12" t="s">
        <v>124</v>
      </c>
      <c r="E6" s="11"/>
      <c r="F6" s="13">
        <v>5300</v>
      </c>
      <c r="G6" s="13">
        <v>7115</v>
      </c>
      <c r="H6" s="11"/>
      <c r="I6" s="11"/>
    </row>
    <row r="7" spans="1:14" x14ac:dyDescent="0.25">
      <c r="A7" s="11" t="s">
        <v>127</v>
      </c>
      <c r="B7" s="11" t="s">
        <v>122</v>
      </c>
      <c r="C7" s="11" t="s">
        <v>128</v>
      </c>
      <c r="D7" s="11" t="s">
        <v>124</v>
      </c>
      <c r="E7" s="11"/>
      <c r="F7" s="13">
        <v>5300</v>
      </c>
      <c r="G7" s="13">
        <v>7115</v>
      </c>
      <c r="H7" s="11"/>
      <c r="I7" s="11"/>
    </row>
    <row r="8" spans="1:14" x14ac:dyDescent="0.25">
      <c r="A8" s="11" t="s">
        <v>129</v>
      </c>
      <c r="B8" s="11" t="s">
        <v>122</v>
      </c>
      <c r="C8" s="11" t="s">
        <v>130</v>
      </c>
      <c r="D8" s="15" t="s">
        <v>124</v>
      </c>
      <c r="E8" s="11"/>
      <c r="F8" s="13">
        <v>5300</v>
      </c>
      <c r="G8" s="13">
        <v>7115</v>
      </c>
      <c r="H8" s="11"/>
      <c r="I8" s="11"/>
    </row>
    <row r="9" spans="1:14" x14ac:dyDescent="0.25">
      <c r="A9" s="11" t="s">
        <v>131</v>
      </c>
      <c r="B9" s="11" t="s">
        <v>122</v>
      </c>
      <c r="C9" s="11" t="s">
        <v>132</v>
      </c>
      <c r="D9" s="12" t="s">
        <v>124</v>
      </c>
      <c r="E9" s="11"/>
      <c r="F9" s="13">
        <v>5300</v>
      </c>
      <c r="G9" s="13">
        <v>7115</v>
      </c>
      <c r="H9" s="11"/>
      <c r="I9" s="11"/>
    </row>
    <row r="10" spans="1:14" x14ac:dyDescent="0.25">
      <c r="A10" s="11" t="s">
        <v>133</v>
      </c>
      <c r="B10" s="11" t="s">
        <v>122</v>
      </c>
      <c r="C10" s="11" t="s">
        <v>134</v>
      </c>
      <c r="D10" s="15" t="s">
        <v>124</v>
      </c>
      <c r="E10" s="11"/>
      <c r="F10" s="13">
        <v>5300</v>
      </c>
      <c r="G10" s="13">
        <v>7115</v>
      </c>
      <c r="H10" s="11"/>
      <c r="I10" s="11"/>
    </row>
    <row r="11" spans="1:14" x14ac:dyDescent="0.25">
      <c r="A11" s="11" t="s">
        <v>135</v>
      </c>
      <c r="B11" s="11" t="s">
        <v>122</v>
      </c>
      <c r="C11" s="11" t="s">
        <v>136</v>
      </c>
      <c r="D11" s="15" t="s">
        <v>124</v>
      </c>
      <c r="E11" s="13"/>
      <c r="F11" s="13">
        <v>5300</v>
      </c>
      <c r="G11" s="13">
        <v>7115</v>
      </c>
      <c r="H11" s="11"/>
      <c r="I11" s="11"/>
    </row>
    <row r="12" spans="1:14" x14ac:dyDescent="0.25">
      <c r="A12" s="11" t="s">
        <v>137</v>
      </c>
      <c r="B12" s="11" t="s">
        <v>138</v>
      </c>
      <c r="C12" s="11" t="s">
        <v>139</v>
      </c>
      <c r="D12" s="16">
        <v>45903</v>
      </c>
      <c r="E12" s="13">
        <v>3575</v>
      </c>
      <c r="F12" s="13">
        <v>4140</v>
      </c>
      <c r="G12" s="13">
        <v>5557</v>
      </c>
      <c r="H12" s="11"/>
      <c r="I12" s="11"/>
    </row>
    <row r="13" spans="1:14" x14ac:dyDescent="0.25">
      <c r="A13" s="11" t="s">
        <v>140</v>
      </c>
      <c r="B13" s="11" t="s">
        <v>141</v>
      </c>
      <c r="C13" s="11" t="s">
        <v>142</v>
      </c>
      <c r="D13" s="15">
        <v>39873</v>
      </c>
      <c r="E13" s="13">
        <v>2729</v>
      </c>
      <c r="F13" s="13">
        <v>3160</v>
      </c>
      <c r="G13" s="13">
        <v>4242</v>
      </c>
      <c r="H13" s="11"/>
      <c r="I13" s="11"/>
    </row>
    <row r="14" spans="1:14" x14ac:dyDescent="0.25">
      <c r="A14" s="11" t="s">
        <v>143</v>
      </c>
      <c r="B14" s="11" t="s">
        <v>138</v>
      </c>
      <c r="C14" s="11" t="s">
        <v>144</v>
      </c>
      <c r="D14" s="15">
        <v>39873</v>
      </c>
      <c r="E14" s="13">
        <v>3575</v>
      </c>
      <c r="F14" s="13">
        <v>4140</v>
      </c>
      <c r="G14" s="13">
        <v>5557</v>
      </c>
      <c r="H14" s="11"/>
      <c r="I14" s="11"/>
    </row>
    <row r="15" spans="1:14" x14ac:dyDescent="0.25">
      <c r="A15" s="11" t="s">
        <v>145</v>
      </c>
      <c r="B15" s="11" t="s">
        <v>146</v>
      </c>
      <c r="C15" s="11" t="s">
        <v>147</v>
      </c>
      <c r="D15" s="15" t="s">
        <v>124</v>
      </c>
      <c r="E15" s="13"/>
      <c r="F15" s="13">
        <v>4140</v>
      </c>
      <c r="G15" s="13">
        <v>5557</v>
      </c>
      <c r="H15" s="11"/>
      <c r="I15" s="11"/>
    </row>
    <row r="16" spans="1:14" x14ac:dyDescent="0.25">
      <c r="A16" s="11" t="s">
        <v>148</v>
      </c>
      <c r="B16" s="11" t="s">
        <v>146</v>
      </c>
      <c r="C16" s="11" t="s">
        <v>149</v>
      </c>
      <c r="D16" s="15" t="s">
        <v>124</v>
      </c>
      <c r="E16" s="13"/>
      <c r="F16" s="13">
        <v>4140</v>
      </c>
      <c r="G16" s="13">
        <v>5557</v>
      </c>
      <c r="H16" s="11"/>
      <c r="I16" s="11"/>
    </row>
    <row r="17" spans="1:9" x14ac:dyDescent="0.25">
      <c r="A17" s="11" t="s">
        <v>150</v>
      </c>
      <c r="B17" s="11" t="s">
        <v>151</v>
      </c>
      <c r="C17" s="11" t="s">
        <v>152</v>
      </c>
      <c r="D17" s="15"/>
      <c r="E17" s="13"/>
      <c r="F17" s="13">
        <v>5600</v>
      </c>
      <c r="G17" s="13">
        <v>7640</v>
      </c>
      <c r="H17" s="11"/>
      <c r="I17" s="11" t="s">
        <v>153</v>
      </c>
    </row>
    <row r="18" spans="1:9" x14ac:dyDescent="0.25">
      <c r="A18" s="11" t="s">
        <v>154</v>
      </c>
      <c r="B18" s="11" t="s">
        <v>155</v>
      </c>
      <c r="C18" s="11" t="s">
        <v>152</v>
      </c>
      <c r="D18" s="15"/>
      <c r="E18" s="13"/>
      <c r="F18" s="13">
        <v>705</v>
      </c>
      <c r="G18" s="13">
        <v>945</v>
      </c>
      <c r="H18" s="11"/>
      <c r="I18" s="11" t="s">
        <v>156</v>
      </c>
    </row>
    <row r="19" spans="1:9" x14ac:dyDescent="0.25">
      <c r="A19" s="11" t="s">
        <v>157</v>
      </c>
      <c r="B19" s="11" t="s">
        <v>158</v>
      </c>
      <c r="C19" s="11" t="s">
        <v>159</v>
      </c>
      <c r="D19" s="15">
        <v>40878</v>
      </c>
      <c r="E19" s="13">
        <v>98</v>
      </c>
      <c r="F19" s="13">
        <v>98</v>
      </c>
      <c r="G19" s="13">
        <v>131</v>
      </c>
      <c r="H19" s="11"/>
      <c r="I19" s="11"/>
    </row>
    <row r="20" spans="1:9" x14ac:dyDescent="0.25">
      <c r="A20" s="11" t="s">
        <v>160</v>
      </c>
      <c r="B20" s="11" t="s">
        <v>161</v>
      </c>
      <c r="C20" s="11" t="s">
        <v>162</v>
      </c>
      <c r="D20" s="11">
        <v>2001</v>
      </c>
      <c r="E20" s="13">
        <v>2607</v>
      </c>
      <c r="F20" s="13">
        <v>3226</v>
      </c>
      <c r="G20" s="13">
        <v>4331</v>
      </c>
      <c r="H20" s="11"/>
      <c r="I20" s="11"/>
    </row>
    <row r="21" spans="1:9" x14ac:dyDescent="0.25">
      <c r="A21" s="11" t="s">
        <v>163</v>
      </c>
      <c r="B21" s="11" t="s">
        <v>164</v>
      </c>
      <c r="C21" s="11" t="s">
        <v>162</v>
      </c>
      <c r="D21" s="11">
        <v>2001</v>
      </c>
      <c r="E21" s="13">
        <v>2607</v>
      </c>
      <c r="F21" s="13">
        <v>3226</v>
      </c>
      <c r="G21" s="13">
        <v>4331</v>
      </c>
      <c r="H21" s="11"/>
      <c r="I21" s="11"/>
    </row>
    <row r="22" spans="1:9" x14ac:dyDescent="0.25">
      <c r="A22" s="11" t="s">
        <v>165</v>
      </c>
      <c r="B22" s="11" t="s">
        <v>166</v>
      </c>
      <c r="C22" s="11" t="s">
        <v>167</v>
      </c>
      <c r="D22" s="11" t="s">
        <v>168</v>
      </c>
      <c r="E22" s="13" t="s">
        <v>169</v>
      </c>
      <c r="F22" s="17">
        <v>3030</v>
      </c>
      <c r="G22" s="13">
        <v>4211</v>
      </c>
      <c r="H22" s="11"/>
      <c r="I22" s="11" t="s">
        <v>55</v>
      </c>
    </row>
    <row r="23" spans="1:9" x14ac:dyDescent="0.25">
      <c r="A23" s="11"/>
      <c r="B23" s="2"/>
      <c r="C23" s="11" t="s">
        <v>170</v>
      </c>
      <c r="D23" s="11" t="s">
        <v>171</v>
      </c>
      <c r="E23" s="14"/>
      <c r="F23" s="2"/>
      <c r="G23" s="14"/>
      <c r="H23" s="11"/>
      <c r="I23" s="11" t="s">
        <v>172</v>
      </c>
    </row>
    <row r="24" spans="1:9" x14ac:dyDescent="0.25">
      <c r="A24" s="11"/>
      <c r="B24" s="2"/>
      <c r="C24" s="11" t="s">
        <v>173</v>
      </c>
      <c r="D24" s="15">
        <v>39873</v>
      </c>
      <c r="E24" s="11"/>
      <c r="F24" s="11"/>
      <c r="G24" s="11"/>
      <c r="H24" s="11"/>
      <c r="I24" s="11" t="s">
        <v>174</v>
      </c>
    </row>
    <row r="25" spans="1:9" x14ac:dyDescent="0.25">
      <c r="A25" s="11"/>
      <c r="B25" s="11"/>
      <c r="C25" s="11" t="s">
        <v>175</v>
      </c>
      <c r="D25" s="11" t="s">
        <v>176</v>
      </c>
      <c r="E25" s="11"/>
      <c r="F25" s="11"/>
      <c r="G25" s="11"/>
      <c r="H25" s="11"/>
      <c r="I25" s="11" t="s">
        <v>177</v>
      </c>
    </row>
    <row r="26" spans="1:9" x14ac:dyDescent="0.25">
      <c r="A26" s="11"/>
      <c r="B26" s="11"/>
      <c r="C26" s="11" t="s">
        <v>178</v>
      </c>
      <c r="D26" s="16"/>
      <c r="E26" s="17"/>
      <c r="F26" s="17"/>
      <c r="G26" s="17"/>
      <c r="H26" s="11"/>
      <c r="I26" s="11"/>
    </row>
    <row r="27" spans="1:9" x14ac:dyDescent="0.25">
      <c r="A27" s="11"/>
      <c r="B27" s="11"/>
      <c r="C27" s="11" t="s">
        <v>179</v>
      </c>
      <c r="D27" s="15"/>
      <c r="E27" s="17"/>
      <c r="F27" s="17"/>
      <c r="G27" s="17"/>
      <c r="H27" s="11"/>
      <c r="I27" s="11"/>
    </row>
    <row r="28" spans="1:9" x14ac:dyDescent="0.25">
      <c r="A28" s="11" t="s">
        <v>180</v>
      </c>
      <c r="B28" s="11" t="s">
        <v>181</v>
      </c>
      <c r="C28" s="11" t="s">
        <v>182</v>
      </c>
      <c r="D28" s="15" t="s">
        <v>183</v>
      </c>
      <c r="E28" s="17"/>
      <c r="F28" s="17">
        <v>453</v>
      </c>
      <c r="G28" s="17">
        <v>609</v>
      </c>
      <c r="H28" s="11"/>
      <c r="I28" s="11"/>
    </row>
    <row r="29" spans="1:9" x14ac:dyDescent="0.25">
      <c r="A29" s="11" t="s">
        <v>184</v>
      </c>
      <c r="B29" s="11" t="s">
        <v>185</v>
      </c>
      <c r="C29" s="11" t="s">
        <v>186</v>
      </c>
      <c r="D29" s="16" t="s">
        <v>187</v>
      </c>
      <c r="E29" s="17">
        <v>423</v>
      </c>
      <c r="F29" s="17">
        <v>453</v>
      </c>
      <c r="G29" s="17">
        <v>609</v>
      </c>
      <c r="H29" s="11"/>
      <c r="I29" s="11"/>
    </row>
    <row r="30" spans="1:9" x14ac:dyDescent="0.25">
      <c r="A30" s="11" t="s">
        <v>188</v>
      </c>
      <c r="B30" s="11" t="s">
        <v>189</v>
      </c>
      <c r="C30" s="11" t="s">
        <v>190</v>
      </c>
      <c r="D30" s="11" t="s">
        <v>191</v>
      </c>
      <c r="E30" s="17" t="s">
        <v>191</v>
      </c>
      <c r="F30" s="17">
        <v>7559</v>
      </c>
      <c r="G30" s="17">
        <v>0</v>
      </c>
      <c r="H30" s="11" t="s">
        <v>788</v>
      </c>
      <c r="I30" s="11" t="s">
        <v>192</v>
      </c>
    </row>
    <row r="31" spans="1:9" x14ac:dyDescent="0.25">
      <c r="A31" s="11"/>
      <c r="B31" s="11"/>
      <c r="C31" s="11" t="s">
        <v>193</v>
      </c>
      <c r="D31" s="11" t="s">
        <v>194</v>
      </c>
      <c r="E31" s="17" t="s">
        <v>195</v>
      </c>
      <c r="F31" s="17"/>
      <c r="G31" s="17"/>
      <c r="H31" s="21"/>
      <c r="I31" s="11" t="s">
        <v>196</v>
      </c>
    </row>
    <row r="32" spans="1:9" x14ac:dyDescent="0.25">
      <c r="A32" s="11"/>
      <c r="B32" s="11"/>
      <c r="C32" s="11"/>
      <c r="D32" s="15" t="s">
        <v>197</v>
      </c>
      <c r="E32" s="17">
        <v>215</v>
      </c>
      <c r="F32" s="17"/>
      <c r="G32" s="17"/>
      <c r="H32" s="11"/>
      <c r="I32" s="11" t="s">
        <v>198</v>
      </c>
    </row>
    <row r="33" spans="1:9" x14ac:dyDescent="0.25">
      <c r="A33" s="11" t="s">
        <v>199</v>
      </c>
      <c r="B33" s="11" t="s">
        <v>200</v>
      </c>
      <c r="C33" s="11" t="s">
        <v>201</v>
      </c>
      <c r="D33" s="11"/>
      <c r="E33" s="18"/>
      <c r="F33" s="17">
        <v>8000</v>
      </c>
      <c r="G33" s="17">
        <v>10740</v>
      </c>
      <c r="H33" s="11"/>
      <c r="I33" s="11" t="s">
        <v>202</v>
      </c>
    </row>
    <row r="34" spans="1:9" x14ac:dyDescent="0.25">
      <c r="A34" s="11" t="s">
        <v>203</v>
      </c>
      <c r="B34" s="11" t="s">
        <v>204</v>
      </c>
      <c r="C34" s="11" t="s">
        <v>205</v>
      </c>
      <c r="D34" s="15">
        <v>41061</v>
      </c>
      <c r="E34" s="18">
        <v>98</v>
      </c>
      <c r="F34" s="17">
        <v>98</v>
      </c>
      <c r="G34" s="17">
        <v>132</v>
      </c>
      <c r="H34" s="11"/>
      <c r="I34" s="11" t="s">
        <v>206</v>
      </c>
    </row>
    <row r="35" spans="1:9" x14ac:dyDescent="0.25">
      <c r="A35" s="11" t="s">
        <v>207</v>
      </c>
      <c r="B35" s="11" t="s">
        <v>208</v>
      </c>
      <c r="C35" s="11" t="s">
        <v>209</v>
      </c>
      <c r="D35" s="15">
        <v>41974</v>
      </c>
      <c r="E35" s="18" t="s">
        <v>210</v>
      </c>
      <c r="F35" s="17">
        <v>268</v>
      </c>
      <c r="G35" s="17">
        <v>335</v>
      </c>
      <c r="H35" s="11" t="s">
        <v>211</v>
      </c>
      <c r="I35" s="11"/>
    </row>
    <row r="36" spans="1:9" x14ac:dyDescent="0.25">
      <c r="A36" s="11" t="s">
        <v>212</v>
      </c>
      <c r="B36" s="11" t="s">
        <v>204</v>
      </c>
      <c r="C36" s="11" t="s">
        <v>213</v>
      </c>
      <c r="D36" s="15">
        <v>42064</v>
      </c>
      <c r="E36" s="18" t="s">
        <v>214</v>
      </c>
      <c r="F36" s="27">
        <v>170</v>
      </c>
      <c r="G36" s="27">
        <v>213</v>
      </c>
      <c r="H36" s="11"/>
      <c r="I36" s="21"/>
    </row>
    <row r="37" spans="1:9" x14ac:dyDescent="0.25">
      <c r="A37" s="11" t="s">
        <v>215</v>
      </c>
      <c r="B37" s="11" t="s">
        <v>216</v>
      </c>
      <c r="C37" s="11" t="s">
        <v>217</v>
      </c>
      <c r="D37" s="11">
        <v>2013</v>
      </c>
      <c r="E37" s="17">
        <v>0</v>
      </c>
      <c r="F37" s="17">
        <v>0</v>
      </c>
      <c r="G37" s="17">
        <v>1074</v>
      </c>
      <c r="H37" s="11"/>
      <c r="I37" s="11" t="s">
        <v>218</v>
      </c>
    </row>
    <row r="38" spans="1:9" x14ac:dyDescent="0.25">
      <c r="A38" s="11" t="s">
        <v>219</v>
      </c>
      <c r="B38" s="11" t="s">
        <v>220</v>
      </c>
      <c r="C38" s="11" t="s">
        <v>221</v>
      </c>
      <c r="D38" s="15">
        <v>42401</v>
      </c>
      <c r="E38" s="17">
        <v>339</v>
      </c>
      <c r="F38" s="17">
        <v>339</v>
      </c>
      <c r="G38" s="17">
        <v>425</v>
      </c>
      <c r="H38" s="11"/>
      <c r="I38" s="11" t="s">
        <v>55</v>
      </c>
    </row>
    <row r="39" spans="1:9" x14ac:dyDescent="0.25">
      <c r="A39" s="11" t="s">
        <v>222</v>
      </c>
      <c r="B39" s="11" t="s">
        <v>223</v>
      </c>
      <c r="C39" s="11" t="s">
        <v>224</v>
      </c>
      <c r="D39" s="15">
        <v>42430</v>
      </c>
      <c r="E39" s="17">
        <v>477</v>
      </c>
      <c r="F39" s="17">
        <v>477</v>
      </c>
      <c r="G39" s="17">
        <v>599</v>
      </c>
      <c r="H39" s="11"/>
      <c r="I39" s="11" t="s">
        <v>55</v>
      </c>
    </row>
    <row r="40" spans="1:9" x14ac:dyDescent="0.25">
      <c r="A40" s="11" t="s">
        <v>225</v>
      </c>
      <c r="B40" s="11" t="s">
        <v>226</v>
      </c>
      <c r="C40" s="11" t="s">
        <v>227</v>
      </c>
      <c r="D40" s="15">
        <v>42430</v>
      </c>
      <c r="E40" s="17">
        <v>140</v>
      </c>
      <c r="F40" s="17">
        <v>140</v>
      </c>
      <c r="G40" s="17">
        <v>175</v>
      </c>
      <c r="H40" s="11"/>
      <c r="I40" s="11"/>
    </row>
    <row r="41" spans="1:9" x14ac:dyDescent="0.25">
      <c r="A41" s="11" t="s">
        <v>228</v>
      </c>
      <c r="B41" s="11" t="s">
        <v>229</v>
      </c>
      <c r="C41" s="11" t="s">
        <v>230</v>
      </c>
      <c r="D41" s="15">
        <v>42491</v>
      </c>
      <c r="E41" s="17" t="s">
        <v>231</v>
      </c>
      <c r="F41" s="17">
        <v>534</v>
      </c>
      <c r="G41" s="17">
        <v>669</v>
      </c>
      <c r="H41" s="11"/>
      <c r="I41" s="11" t="s">
        <v>232</v>
      </c>
    </row>
    <row r="42" spans="1:9" x14ac:dyDescent="0.25">
      <c r="A42" s="11" t="s">
        <v>233</v>
      </c>
      <c r="B42" s="11" t="s">
        <v>234</v>
      </c>
      <c r="C42" s="11" t="s">
        <v>235</v>
      </c>
      <c r="D42" s="15">
        <v>42614</v>
      </c>
      <c r="E42" s="17">
        <v>553</v>
      </c>
      <c r="F42" s="17">
        <v>553</v>
      </c>
      <c r="G42" s="17">
        <v>685</v>
      </c>
      <c r="H42" s="11"/>
      <c r="I42" s="11" t="s">
        <v>236</v>
      </c>
    </row>
    <row r="43" spans="1:9" x14ac:dyDescent="0.25">
      <c r="A43" s="11" t="s">
        <v>237</v>
      </c>
      <c r="B43" s="11" t="s">
        <v>238</v>
      </c>
      <c r="C43" s="11" t="s">
        <v>239</v>
      </c>
      <c r="D43" s="15">
        <v>42614</v>
      </c>
      <c r="E43" s="17">
        <v>476</v>
      </c>
      <c r="F43" s="17">
        <v>476</v>
      </c>
      <c r="G43" s="17">
        <v>595</v>
      </c>
      <c r="H43" s="11"/>
      <c r="I43" s="11" t="s">
        <v>55</v>
      </c>
    </row>
    <row r="44" spans="1:9" x14ac:dyDescent="0.25">
      <c r="A44" s="11" t="s">
        <v>240</v>
      </c>
      <c r="B44" s="11" t="s">
        <v>238</v>
      </c>
      <c r="C44" s="11" t="s">
        <v>241</v>
      </c>
      <c r="D44" s="15">
        <v>42614</v>
      </c>
      <c r="E44" s="17">
        <v>592</v>
      </c>
      <c r="F44" s="17">
        <v>592</v>
      </c>
      <c r="G44" s="17">
        <v>734</v>
      </c>
      <c r="H44" s="11"/>
      <c r="I44" s="11" t="s">
        <v>55</v>
      </c>
    </row>
    <row r="45" spans="1:9" x14ac:dyDescent="0.25">
      <c r="A45" s="11" t="s">
        <v>242</v>
      </c>
      <c r="B45" s="11" t="s">
        <v>243</v>
      </c>
      <c r="C45" s="11" t="s">
        <v>244</v>
      </c>
      <c r="D45" s="15">
        <v>42767</v>
      </c>
      <c r="E45" s="17">
        <v>2300</v>
      </c>
      <c r="F45" s="17">
        <v>2300</v>
      </c>
      <c r="G45" s="17">
        <v>2855</v>
      </c>
      <c r="H45" s="11"/>
      <c r="I45" s="11" t="s">
        <v>55</v>
      </c>
    </row>
    <row r="46" spans="1:9" x14ac:dyDescent="0.25">
      <c r="A46" s="11" t="s">
        <v>245</v>
      </c>
      <c r="B46" s="11" t="s">
        <v>246</v>
      </c>
      <c r="C46" s="11" t="s">
        <v>247</v>
      </c>
      <c r="D46" s="15">
        <v>42795</v>
      </c>
      <c r="E46" s="17">
        <v>374</v>
      </c>
      <c r="F46" s="17">
        <v>374</v>
      </c>
      <c r="G46" s="17">
        <v>463</v>
      </c>
      <c r="H46" s="11"/>
      <c r="I46" s="11" t="s">
        <v>55</v>
      </c>
    </row>
    <row r="47" spans="1:9" x14ac:dyDescent="0.25">
      <c r="A47" s="11" t="s">
        <v>248</v>
      </c>
      <c r="B47" s="11" t="s">
        <v>249</v>
      </c>
      <c r="C47" s="11" t="s">
        <v>247</v>
      </c>
      <c r="D47" s="15">
        <v>42795</v>
      </c>
      <c r="E47" s="17">
        <v>777</v>
      </c>
      <c r="F47" s="17">
        <v>777</v>
      </c>
      <c r="G47" s="17">
        <v>966</v>
      </c>
      <c r="H47" s="11"/>
      <c r="I47" s="11" t="s">
        <v>55</v>
      </c>
    </row>
    <row r="48" spans="1:9" x14ac:dyDescent="0.25">
      <c r="A48" s="11" t="s">
        <v>250</v>
      </c>
      <c r="B48" s="11" t="s">
        <v>251</v>
      </c>
      <c r="C48" s="11" t="s">
        <v>201</v>
      </c>
      <c r="D48" s="15" t="s">
        <v>252</v>
      </c>
      <c r="E48" s="17">
        <v>958</v>
      </c>
      <c r="F48" s="17">
        <v>958</v>
      </c>
      <c r="G48" s="17">
        <v>1164</v>
      </c>
      <c r="H48" s="11"/>
      <c r="I48" s="11" t="s">
        <v>55</v>
      </c>
    </row>
    <row r="49" spans="1:9" x14ac:dyDescent="0.25">
      <c r="A49" s="11" t="s">
        <v>253</v>
      </c>
      <c r="B49" s="11" t="s">
        <v>220</v>
      </c>
      <c r="C49" s="11" t="s">
        <v>254</v>
      </c>
      <c r="D49" s="15">
        <v>43525</v>
      </c>
      <c r="E49" s="17">
        <v>225</v>
      </c>
      <c r="F49" s="17">
        <v>225</v>
      </c>
      <c r="G49" s="17">
        <v>0</v>
      </c>
      <c r="H49" s="11"/>
      <c r="I49" s="11" t="s">
        <v>255</v>
      </c>
    </row>
    <row r="50" spans="1:9" ht="17.25" customHeight="1" x14ac:dyDescent="0.25">
      <c r="A50" s="11" t="s">
        <v>256</v>
      </c>
      <c r="B50" s="11" t="s">
        <v>257</v>
      </c>
      <c r="C50" s="11" t="s">
        <v>258</v>
      </c>
      <c r="D50" s="15">
        <v>43617</v>
      </c>
      <c r="E50" s="17" t="s">
        <v>259</v>
      </c>
      <c r="F50" s="17">
        <v>713</v>
      </c>
      <c r="G50" s="17">
        <v>802</v>
      </c>
      <c r="H50" s="11"/>
      <c r="I50" s="11" t="s">
        <v>55</v>
      </c>
    </row>
    <row r="51" spans="1:9" ht="17.25" customHeight="1" x14ac:dyDescent="0.25">
      <c r="A51" s="11" t="s">
        <v>260</v>
      </c>
      <c r="B51" s="11" t="s">
        <v>261</v>
      </c>
      <c r="C51" s="11" t="s">
        <v>262</v>
      </c>
      <c r="D51" s="15" t="s">
        <v>263</v>
      </c>
      <c r="E51" s="17" t="s">
        <v>264</v>
      </c>
      <c r="F51" s="17">
        <v>3050</v>
      </c>
      <c r="G51" s="17">
        <v>3300</v>
      </c>
      <c r="H51" s="11"/>
      <c r="I51" s="11" t="s">
        <v>265</v>
      </c>
    </row>
    <row r="52" spans="1:9" ht="17.25" customHeight="1" x14ac:dyDescent="0.25">
      <c r="A52" s="11" t="s">
        <v>266</v>
      </c>
      <c r="B52" s="11" t="s">
        <v>267</v>
      </c>
      <c r="C52" s="11" t="s">
        <v>268</v>
      </c>
      <c r="D52" s="15">
        <v>43983</v>
      </c>
      <c r="E52" s="17">
        <v>1195</v>
      </c>
      <c r="F52" s="17">
        <v>1195</v>
      </c>
      <c r="G52" s="17">
        <v>1293</v>
      </c>
      <c r="H52" s="11" t="s">
        <v>269</v>
      </c>
      <c r="I52" s="11" t="s">
        <v>270</v>
      </c>
    </row>
    <row r="53" spans="1:9" ht="17.25" customHeight="1" x14ac:dyDescent="0.25">
      <c r="A53" s="11" t="s">
        <v>271</v>
      </c>
      <c r="B53" s="11" t="s">
        <v>272</v>
      </c>
      <c r="C53" s="11" t="s">
        <v>273</v>
      </c>
      <c r="D53" s="15">
        <v>44256</v>
      </c>
      <c r="E53" s="17" t="s">
        <v>274</v>
      </c>
      <c r="F53" s="17">
        <v>1233</v>
      </c>
      <c r="G53" s="17">
        <v>1334</v>
      </c>
      <c r="H53" s="11"/>
      <c r="I53" s="11" t="s">
        <v>55</v>
      </c>
    </row>
    <row r="54" spans="1:9" ht="17.25" customHeight="1" x14ac:dyDescent="0.25">
      <c r="A54" s="11" t="s">
        <v>275</v>
      </c>
      <c r="B54" s="11" t="s">
        <v>276</v>
      </c>
      <c r="C54" s="11" t="s">
        <v>277</v>
      </c>
      <c r="D54" s="15">
        <v>44256</v>
      </c>
      <c r="E54" s="17">
        <v>0</v>
      </c>
      <c r="F54" s="17">
        <v>0</v>
      </c>
      <c r="G54" s="17">
        <v>595</v>
      </c>
      <c r="H54" s="11"/>
      <c r="I54" s="11" t="s">
        <v>278</v>
      </c>
    </row>
    <row r="55" spans="1:9" ht="17.25" customHeight="1" x14ac:dyDescent="0.25">
      <c r="A55" s="11" t="s">
        <v>279</v>
      </c>
      <c r="B55" s="11" t="s">
        <v>280</v>
      </c>
      <c r="C55" s="11" t="s">
        <v>281</v>
      </c>
      <c r="D55" s="15">
        <v>44621</v>
      </c>
      <c r="E55" s="17" t="s">
        <v>282</v>
      </c>
      <c r="F55" s="17">
        <v>1901</v>
      </c>
      <c r="G55" s="17">
        <v>1996</v>
      </c>
      <c r="H55" s="11"/>
      <c r="I55" s="11" t="s">
        <v>236</v>
      </c>
    </row>
    <row r="56" spans="1:9" ht="17.25" customHeight="1" x14ac:dyDescent="0.25">
      <c r="A56" s="11" t="s">
        <v>283</v>
      </c>
      <c r="B56" s="11" t="s">
        <v>284</v>
      </c>
      <c r="C56" s="11" t="s">
        <v>285</v>
      </c>
      <c r="D56" s="15">
        <v>44621</v>
      </c>
      <c r="E56" s="17">
        <v>596</v>
      </c>
      <c r="F56" s="17">
        <v>596</v>
      </c>
      <c r="G56" s="17">
        <v>626</v>
      </c>
      <c r="H56" s="11"/>
      <c r="I56" s="11" t="s">
        <v>286</v>
      </c>
    </row>
    <row r="57" spans="1:9" ht="17.25" customHeight="1" x14ac:dyDescent="0.25">
      <c r="A57" s="11" t="s">
        <v>287</v>
      </c>
      <c r="B57" s="11" t="s">
        <v>288</v>
      </c>
      <c r="C57" s="11" t="s">
        <v>289</v>
      </c>
      <c r="D57" s="15">
        <v>44835</v>
      </c>
      <c r="E57" s="17">
        <v>839</v>
      </c>
      <c r="F57" s="17">
        <v>839</v>
      </c>
      <c r="G57" s="17">
        <v>839</v>
      </c>
      <c r="H57" s="11"/>
      <c r="I57" s="11"/>
    </row>
    <row r="58" spans="1:9" ht="17.25" customHeight="1" x14ac:dyDescent="0.25">
      <c r="A58" s="11" t="s">
        <v>290</v>
      </c>
      <c r="B58" s="11" t="s">
        <v>291</v>
      </c>
      <c r="C58" s="11" t="s">
        <v>292</v>
      </c>
      <c r="D58" s="15">
        <v>45078</v>
      </c>
      <c r="E58" s="17">
        <v>110</v>
      </c>
      <c r="F58" s="17">
        <v>110</v>
      </c>
      <c r="G58" s="17">
        <v>110</v>
      </c>
      <c r="H58" s="11"/>
      <c r="I58" s="11" t="s">
        <v>293</v>
      </c>
    </row>
    <row r="59" spans="1:9" ht="17.25" customHeight="1" x14ac:dyDescent="0.25">
      <c r="A59" s="11" t="s">
        <v>294</v>
      </c>
      <c r="B59" s="11" t="s">
        <v>295</v>
      </c>
      <c r="C59" s="11" t="s">
        <v>296</v>
      </c>
      <c r="D59" s="15">
        <v>45078</v>
      </c>
      <c r="E59" s="17" t="s">
        <v>297</v>
      </c>
      <c r="F59" s="17">
        <v>260</v>
      </c>
      <c r="G59" s="17">
        <v>420</v>
      </c>
      <c r="H59" s="11"/>
      <c r="I59" s="11" t="s">
        <v>293</v>
      </c>
    </row>
    <row r="60" spans="1:9" ht="17.25" customHeight="1" x14ac:dyDescent="0.25">
      <c r="A60" s="11" t="s">
        <v>298</v>
      </c>
      <c r="B60" s="11" t="s">
        <v>299</v>
      </c>
      <c r="C60" s="11" t="s">
        <v>300</v>
      </c>
      <c r="D60" s="15">
        <v>45078</v>
      </c>
      <c r="E60" s="17"/>
      <c r="F60" s="17">
        <v>50</v>
      </c>
      <c r="G60" s="17">
        <v>50</v>
      </c>
      <c r="H60" s="11"/>
      <c r="I60" s="11"/>
    </row>
    <row r="61" spans="1:9" ht="17.25" customHeight="1" x14ac:dyDescent="0.25">
      <c r="A61" s="50" t="s">
        <v>301</v>
      </c>
      <c r="B61" s="50" t="s">
        <v>302</v>
      </c>
      <c r="C61" s="50" t="s">
        <v>303</v>
      </c>
      <c r="D61" s="51">
        <v>45460</v>
      </c>
      <c r="E61" s="52" t="s">
        <v>304</v>
      </c>
      <c r="F61" s="52">
        <v>2500</v>
      </c>
      <c r="G61" s="52">
        <v>2500</v>
      </c>
      <c r="H61" s="11"/>
      <c r="I61" s="11"/>
    </row>
    <row r="62" spans="1:9" ht="17.25" customHeight="1" x14ac:dyDescent="0.25">
      <c r="A62" s="50" t="s">
        <v>305</v>
      </c>
      <c r="B62" s="50" t="s">
        <v>306</v>
      </c>
      <c r="C62" s="50" t="s">
        <v>303</v>
      </c>
      <c r="D62" s="51">
        <v>45460</v>
      </c>
      <c r="E62" s="52">
        <v>2177</v>
      </c>
      <c r="F62" s="52">
        <v>2177</v>
      </c>
      <c r="G62" s="52">
        <v>2177</v>
      </c>
      <c r="H62" s="11"/>
      <c r="I62" s="11"/>
    </row>
    <row r="63" spans="1:9" ht="17.25" customHeight="1" x14ac:dyDescent="0.25">
      <c r="A63" s="50" t="s">
        <v>307</v>
      </c>
      <c r="B63" s="50" t="s">
        <v>308</v>
      </c>
      <c r="C63" s="50" t="s">
        <v>303</v>
      </c>
      <c r="D63" s="51">
        <v>45460</v>
      </c>
      <c r="E63" s="52">
        <v>1314</v>
      </c>
      <c r="F63" s="52">
        <v>1314</v>
      </c>
      <c r="G63" s="52">
        <v>1314</v>
      </c>
      <c r="H63" s="11"/>
      <c r="I63" s="11"/>
    </row>
    <row r="64" spans="1:9" ht="17.25" customHeight="1" x14ac:dyDescent="0.25">
      <c r="A64" s="50" t="s">
        <v>309</v>
      </c>
      <c r="B64" s="50" t="s">
        <v>310</v>
      </c>
      <c r="C64" s="50" t="s">
        <v>303</v>
      </c>
      <c r="D64" s="51">
        <v>45460</v>
      </c>
      <c r="E64" s="52" t="s">
        <v>311</v>
      </c>
      <c r="F64" s="52">
        <v>1292</v>
      </c>
      <c r="G64" s="52">
        <v>1292</v>
      </c>
      <c r="H64" s="11"/>
      <c r="I64" s="11"/>
    </row>
    <row r="65" spans="1:9" ht="17.25" customHeight="1" x14ac:dyDescent="0.25">
      <c r="A65" s="50" t="s">
        <v>312</v>
      </c>
      <c r="B65" s="50" t="s">
        <v>313</v>
      </c>
      <c r="C65" s="50" t="s">
        <v>303</v>
      </c>
      <c r="D65" s="51">
        <v>45460</v>
      </c>
      <c r="E65" s="52">
        <v>2024</v>
      </c>
      <c r="F65" s="52">
        <v>2024</v>
      </c>
      <c r="G65" s="52">
        <v>2024</v>
      </c>
      <c r="H65" s="11"/>
      <c r="I65" s="11"/>
    </row>
    <row r="66" spans="1:9" ht="17.25" customHeight="1" x14ac:dyDescent="0.25">
      <c r="A66" s="50" t="s">
        <v>314</v>
      </c>
      <c r="B66" s="50" t="s">
        <v>315</v>
      </c>
      <c r="C66" s="50" t="s">
        <v>303</v>
      </c>
      <c r="D66" s="51">
        <v>45460</v>
      </c>
      <c r="E66" s="52">
        <v>580</v>
      </c>
      <c r="F66" s="52">
        <v>580</v>
      </c>
      <c r="G66" s="52">
        <v>580</v>
      </c>
      <c r="H66" s="11"/>
      <c r="I66" s="11"/>
    </row>
    <row r="67" spans="1:9" ht="17.25" customHeight="1" x14ac:dyDescent="0.25">
      <c r="A67" s="50" t="s">
        <v>316</v>
      </c>
      <c r="B67" s="50" t="s">
        <v>317</v>
      </c>
      <c r="C67" s="50" t="s">
        <v>303</v>
      </c>
      <c r="D67" s="51">
        <v>45460</v>
      </c>
      <c r="E67" s="52">
        <v>1711</v>
      </c>
      <c r="F67" s="52">
        <v>1711</v>
      </c>
      <c r="G67" s="52">
        <v>1711</v>
      </c>
      <c r="H67" s="11"/>
      <c r="I67" s="11"/>
    </row>
    <row r="68" spans="1:9" ht="17.25" customHeight="1" x14ac:dyDescent="0.25">
      <c r="A68" s="50" t="s">
        <v>318</v>
      </c>
      <c r="B68" s="50" t="s">
        <v>319</v>
      </c>
      <c r="C68" s="50" t="s">
        <v>303</v>
      </c>
      <c r="D68" s="51">
        <v>45460</v>
      </c>
      <c r="E68" s="52" t="s">
        <v>320</v>
      </c>
      <c r="F68" s="52">
        <v>2636</v>
      </c>
      <c r="G68" s="52">
        <v>2636</v>
      </c>
      <c r="H68" s="11"/>
      <c r="I68" s="11"/>
    </row>
    <row r="69" spans="1:9" ht="17.25" customHeight="1" x14ac:dyDescent="0.25">
      <c r="A69" s="50" t="s">
        <v>321</v>
      </c>
      <c r="B69" s="50" t="s">
        <v>322</v>
      </c>
      <c r="C69" s="50" t="s">
        <v>303</v>
      </c>
      <c r="D69" s="51">
        <v>45460</v>
      </c>
      <c r="E69" s="52" t="s">
        <v>323</v>
      </c>
      <c r="F69" s="52">
        <v>13309</v>
      </c>
      <c r="G69" s="52">
        <v>13309</v>
      </c>
      <c r="H69" s="11"/>
      <c r="I69" s="11"/>
    </row>
    <row r="70" spans="1:9" ht="17.25" customHeight="1" x14ac:dyDescent="0.25">
      <c r="A70" s="50" t="s">
        <v>324</v>
      </c>
      <c r="B70" s="50" t="s">
        <v>325</v>
      </c>
      <c r="C70" s="50" t="s">
        <v>303</v>
      </c>
      <c r="D70" s="51">
        <v>45460</v>
      </c>
      <c r="E70" s="52" t="s">
        <v>326</v>
      </c>
      <c r="F70" s="52">
        <v>2907.77</v>
      </c>
      <c r="G70" s="52">
        <v>2907.77</v>
      </c>
      <c r="H70" s="11"/>
      <c r="I70" s="11"/>
    </row>
    <row r="71" spans="1:9" ht="17.25" customHeight="1" x14ac:dyDescent="0.25">
      <c r="A71" s="50" t="s">
        <v>327</v>
      </c>
      <c r="B71" s="50" t="s">
        <v>328</v>
      </c>
      <c r="C71" s="50" t="s">
        <v>303</v>
      </c>
      <c r="D71" s="51">
        <v>45460</v>
      </c>
      <c r="E71" s="52" t="s">
        <v>329</v>
      </c>
      <c r="F71" s="52">
        <v>1820.04</v>
      </c>
      <c r="G71" s="52">
        <v>1820.04</v>
      </c>
      <c r="H71" s="11"/>
      <c r="I71" s="11"/>
    </row>
    <row r="72" spans="1:9" ht="17.25" customHeight="1" x14ac:dyDescent="0.25">
      <c r="A72" s="50" t="s">
        <v>330</v>
      </c>
      <c r="B72" s="50" t="s">
        <v>331</v>
      </c>
      <c r="C72" s="50" t="s">
        <v>303</v>
      </c>
      <c r="D72" s="51">
        <v>45460</v>
      </c>
      <c r="E72" s="52" t="s">
        <v>332</v>
      </c>
      <c r="F72" s="52">
        <v>13340</v>
      </c>
      <c r="G72" s="52">
        <v>13340</v>
      </c>
      <c r="H72" s="11"/>
      <c r="I72" s="11"/>
    </row>
    <row r="73" spans="1:9" ht="17.25" customHeight="1" x14ac:dyDescent="0.25">
      <c r="A73" s="50" t="s">
        <v>333</v>
      </c>
      <c r="B73" s="50" t="s">
        <v>334</v>
      </c>
      <c r="C73" s="50" t="s">
        <v>303</v>
      </c>
      <c r="D73" s="51">
        <v>45460</v>
      </c>
      <c r="E73" s="52" t="s">
        <v>335</v>
      </c>
      <c r="F73" s="52">
        <v>300</v>
      </c>
      <c r="G73" s="52">
        <v>300</v>
      </c>
      <c r="H73" s="11"/>
      <c r="I73" s="11"/>
    </row>
    <row r="74" spans="1:9" ht="17.25" customHeight="1" x14ac:dyDescent="0.25">
      <c r="A74" s="50"/>
      <c r="B74" s="50"/>
      <c r="C74" s="50"/>
      <c r="D74" s="51"/>
      <c r="E74" s="52"/>
      <c r="F74" s="52"/>
      <c r="G74" s="52"/>
      <c r="H74" s="11"/>
      <c r="I74" s="11"/>
    </row>
    <row r="75" spans="1:9" ht="17.25" customHeight="1" x14ac:dyDescent="0.25">
      <c r="A75" s="84" t="s">
        <v>789</v>
      </c>
      <c r="B75" s="84" t="s">
        <v>790</v>
      </c>
      <c r="C75" s="84" t="s">
        <v>791</v>
      </c>
      <c r="D75" s="85">
        <v>45978</v>
      </c>
      <c r="E75" s="87" t="s">
        <v>792</v>
      </c>
      <c r="F75" s="87">
        <v>470</v>
      </c>
      <c r="G75" s="87">
        <v>470</v>
      </c>
      <c r="H75" s="11"/>
      <c r="I75" s="11"/>
    </row>
    <row r="76" spans="1:9" ht="17.25" customHeight="1" x14ac:dyDescent="0.25">
      <c r="A76" s="84" t="s">
        <v>814</v>
      </c>
      <c r="B76" s="84" t="s">
        <v>815</v>
      </c>
      <c r="C76" s="84" t="s">
        <v>352</v>
      </c>
      <c r="D76" s="85">
        <v>45915</v>
      </c>
      <c r="E76" s="87">
        <v>2157.96</v>
      </c>
      <c r="F76" s="87">
        <v>2157.96</v>
      </c>
      <c r="G76" s="87">
        <v>2157.96</v>
      </c>
      <c r="H76" s="11"/>
      <c r="I76" s="11"/>
    </row>
    <row r="77" spans="1:9" ht="17.25" customHeight="1" x14ac:dyDescent="0.25">
      <c r="A77" s="84" t="s">
        <v>816</v>
      </c>
      <c r="B77" s="105" t="s">
        <v>817</v>
      </c>
      <c r="C77" s="84" t="s">
        <v>818</v>
      </c>
      <c r="D77" s="85">
        <v>45961</v>
      </c>
      <c r="E77" s="87">
        <v>199.62</v>
      </c>
      <c r="F77" s="87">
        <v>199.62</v>
      </c>
      <c r="G77" s="87">
        <v>199.62</v>
      </c>
      <c r="H77" s="11"/>
      <c r="I77" s="11"/>
    </row>
    <row r="78" spans="1:9" ht="17.25" customHeight="1" x14ac:dyDescent="0.25">
      <c r="A78" s="11"/>
      <c r="B78" s="11"/>
      <c r="C78" s="11"/>
      <c r="D78" s="12"/>
      <c r="E78" s="17"/>
      <c r="F78" s="26"/>
      <c r="G78" s="17"/>
      <c r="H78" s="11"/>
      <c r="I78" s="11"/>
    </row>
    <row r="79" spans="1:9" ht="17.25" customHeight="1" x14ac:dyDescent="0.25">
      <c r="A79" s="11"/>
      <c r="B79" s="2" t="s">
        <v>336</v>
      </c>
      <c r="C79" s="11"/>
      <c r="D79" s="15"/>
      <c r="E79" s="17"/>
      <c r="F79" s="26">
        <f>SUM(F5:F77)</f>
        <v>156136.38999999998</v>
      </c>
      <c r="G79" s="26">
        <f>SUM(G5:G77)</f>
        <v>181009.38999999998</v>
      </c>
      <c r="H79" s="11"/>
      <c r="I79" s="11"/>
    </row>
    <row r="80" spans="1:9" x14ac:dyDescent="0.25">
      <c r="A80" s="11"/>
      <c r="C80" s="11"/>
      <c r="D80" s="11"/>
      <c r="E80" s="17"/>
      <c r="F80" s="26"/>
      <c r="G80" s="26"/>
      <c r="H80" s="11"/>
      <c r="I80" s="11"/>
    </row>
    <row r="81" spans="1:9" x14ac:dyDescent="0.25">
      <c r="A81" s="11"/>
      <c r="B81" s="11"/>
      <c r="C81" s="11"/>
      <c r="D81" s="11"/>
      <c r="E81" s="17"/>
      <c r="F81" s="17"/>
      <c r="G81" s="17"/>
      <c r="H81" s="11"/>
      <c r="I81" s="11"/>
    </row>
    <row r="84" spans="1:9" x14ac:dyDescent="0.25">
      <c r="B84" s="43" t="s">
        <v>793</v>
      </c>
    </row>
    <row r="86" spans="1:9" x14ac:dyDescent="0.25">
      <c r="A86" s="21" t="s">
        <v>370</v>
      </c>
      <c r="B86" s="21" t="s">
        <v>2</v>
      </c>
      <c r="C86" s="21" t="s">
        <v>3</v>
      </c>
      <c r="D86" s="21" t="s">
        <v>4</v>
      </c>
      <c r="E86" s="11" t="s">
        <v>5</v>
      </c>
      <c r="F86" s="21" t="s">
        <v>372</v>
      </c>
      <c r="G86" s="21" t="s">
        <v>373</v>
      </c>
      <c r="H86" s="21" t="s">
        <v>671</v>
      </c>
      <c r="I86" s="21" t="s">
        <v>9</v>
      </c>
    </row>
    <row r="87" spans="1:9" x14ac:dyDescent="0.25">
      <c r="A87" s="21" t="s">
        <v>672</v>
      </c>
      <c r="B87" s="21" t="s">
        <v>673</v>
      </c>
      <c r="C87" s="21" t="s">
        <v>674</v>
      </c>
      <c r="D87" s="21" t="s">
        <v>675</v>
      </c>
      <c r="E87" s="86">
        <v>0</v>
      </c>
      <c r="F87" s="17">
        <v>0</v>
      </c>
      <c r="G87" s="17">
        <v>0</v>
      </c>
      <c r="H87" s="21" t="s">
        <v>379</v>
      </c>
      <c r="I87" s="21" t="s">
        <v>677</v>
      </c>
    </row>
    <row r="88" spans="1:9" x14ac:dyDescent="0.25">
      <c r="A88" s="21" t="s">
        <v>691</v>
      </c>
      <c r="B88" s="21" t="s">
        <v>692</v>
      </c>
      <c r="C88" s="21" t="s">
        <v>693</v>
      </c>
      <c r="D88" s="21" t="s">
        <v>489</v>
      </c>
      <c r="E88" s="86">
        <v>3480</v>
      </c>
      <c r="F88" s="17">
        <v>3480</v>
      </c>
      <c r="G88" s="17">
        <v>3654</v>
      </c>
      <c r="H88" s="21" t="s">
        <v>379</v>
      </c>
      <c r="I88" s="21" t="s">
        <v>379</v>
      </c>
    </row>
    <row r="89" spans="1:9" x14ac:dyDescent="0.25">
      <c r="A89" s="21" t="s">
        <v>695</v>
      </c>
      <c r="B89" s="21" t="s">
        <v>696</v>
      </c>
      <c r="C89" s="21" t="s">
        <v>697</v>
      </c>
      <c r="D89" s="21" t="s">
        <v>637</v>
      </c>
      <c r="E89" s="17" t="s">
        <v>698</v>
      </c>
      <c r="F89" s="17">
        <v>760</v>
      </c>
      <c r="G89" s="17">
        <v>798</v>
      </c>
      <c r="H89" s="21" t="s">
        <v>379</v>
      </c>
      <c r="I89" s="21" t="s">
        <v>379</v>
      </c>
    </row>
    <row r="90" spans="1:9" x14ac:dyDescent="0.25">
      <c r="A90" s="21" t="s">
        <v>699</v>
      </c>
      <c r="B90" s="21" t="s">
        <v>700</v>
      </c>
      <c r="C90" s="21" t="s">
        <v>701</v>
      </c>
      <c r="D90" s="21" t="s">
        <v>702</v>
      </c>
      <c r="E90" s="86">
        <v>235</v>
      </c>
      <c r="F90" s="17">
        <v>235</v>
      </c>
      <c r="G90" s="17">
        <v>235</v>
      </c>
      <c r="H90" s="21" t="s">
        <v>379</v>
      </c>
      <c r="I90" s="21" t="s">
        <v>704</v>
      </c>
    </row>
    <row r="91" spans="1:9" x14ac:dyDescent="0.25">
      <c r="A91" s="21" t="s">
        <v>717</v>
      </c>
      <c r="B91" s="21" t="s">
        <v>718</v>
      </c>
      <c r="C91" s="21" t="s">
        <v>719</v>
      </c>
      <c r="D91" s="21" t="s">
        <v>720</v>
      </c>
      <c r="E91" s="86">
        <v>14350</v>
      </c>
      <c r="F91" s="17">
        <v>14350</v>
      </c>
      <c r="G91" s="17">
        <v>14350</v>
      </c>
      <c r="H91" s="21" t="s">
        <v>379</v>
      </c>
      <c r="I91" s="21" t="s">
        <v>379</v>
      </c>
    </row>
    <row r="92" spans="1:9" x14ac:dyDescent="0.25">
      <c r="A92" s="21" t="s">
        <v>722</v>
      </c>
      <c r="B92" s="21" t="s">
        <v>723</v>
      </c>
      <c r="C92" s="21" t="s">
        <v>724</v>
      </c>
      <c r="D92" s="21" t="s">
        <v>720</v>
      </c>
      <c r="E92" s="86">
        <v>720</v>
      </c>
      <c r="F92" s="17">
        <v>720</v>
      </c>
      <c r="G92" s="17">
        <v>720</v>
      </c>
      <c r="H92" s="21" t="s">
        <v>379</v>
      </c>
      <c r="I92" s="21" t="s">
        <v>379</v>
      </c>
    </row>
    <row r="93" spans="1:9" x14ac:dyDescent="0.25">
      <c r="A93" s="21" t="s">
        <v>726</v>
      </c>
      <c r="B93" s="21" t="s">
        <v>727</v>
      </c>
      <c r="C93" s="21" t="s">
        <v>728</v>
      </c>
      <c r="D93" s="21" t="s">
        <v>720</v>
      </c>
      <c r="E93" s="86">
        <v>145</v>
      </c>
      <c r="F93" s="17">
        <v>145</v>
      </c>
      <c r="G93" s="17">
        <v>145</v>
      </c>
      <c r="H93" s="21" t="s">
        <v>379</v>
      </c>
      <c r="I93" s="21" t="s">
        <v>379</v>
      </c>
    </row>
    <row r="94" spans="1:9" x14ac:dyDescent="0.25">
      <c r="A94" s="21" t="s">
        <v>730</v>
      </c>
      <c r="B94" s="64" t="s">
        <v>731</v>
      </c>
      <c r="C94" s="21" t="s">
        <v>732</v>
      </c>
      <c r="D94" s="21" t="s">
        <v>720</v>
      </c>
      <c r="E94" s="86">
        <v>1620</v>
      </c>
      <c r="F94" s="17">
        <v>1620</v>
      </c>
      <c r="G94" s="17">
        <v>1620</v>
      </c>
      <c r="H94" s="21" t="s">
        <v>379</v>
      </c>
      <c r="I94" s="21" t="s">
        <v>379</v>
      </c>
    </row>
    <row r="95" spans="1:9" x14ac:dyDescent="0.25">
      <c r="A95" s="21" t="s">
        <v>734</v>
      </c>
      <c r="B95" s="21" t="s">
        <v>735</v>
      </c>
      <c r="C95" s="21" t="s">
        <v>736</v>
      </c>
      <c r="D95" s="21" t="s">
        <v>737</v>
      </c>
      <c r="E95" s="17" t="s">
        <v>738</v>
      </c>
      <c r="F95" s="17">
        <v>620</v>
      </c>
      <c r="G95" s="17">
        <v>620</v>
      </c>
      <c r="H95" s="21" t="s">
        <v>379</v>
      </c>
      <c r="I95" s="21" t="s">
        <v>379</v>
      </c>
    </row>
    <row r="96" spans="1:9" x14ac:dyDescent="0.25">
      <c r="A96" s="21" t="s">
        <v>739</v>
      </c>
      <c r="B96" s="21" t="s">
        <v>740</v>
      </c>
      <c r="C96" s="21" t="s">
        <v>741</v>
      </c>
      <c r="D96" s="21" t="s">
        <v>742</v>
      </c>
      <c r="E96" s="86">
        <v>4505</v>
      </c>
      <c r="F96" s="17">
        <v>4505</v>
      </c>
      <c r="G96" s="17">
        <v>4505</v>
      </c>
      <c r="H96" s="21" t="s">
        <v>379</v>
      </c>
      <c r="I96" s="21" t="s">
        <v>379</v>
      </c>
    </row>
    <row r="97" spans="1:11" x14ac:dyDescent="0.25">
      <c r="A97" s="21" t="s">
        <v>744</v>
      </c>
      <c r="B97" s="21" t="s">
        <v>745</v>
      </c>
      <c r="C97" s="21" t="s">
        <v>746</v>
      </c>
      <c r="D97" s="21" t="s">
        <v>742</v>
      </c>
      <c r="E97" s="17">
        <v>2221</v>
      </c>
      <c r="F97" s="17">
        <v>2221</v>
      </c>
      <c r="G97" s="17">
        <v>2221</v>
      </c>
      <c r="H97" s="21" t="s">
        <v>379</v>
      </c>
      <c r="I97" s="21" t="s">
        <v>379</v>
      </c>
    </row>
    <row r="98" spans="1:11" x14ac:dyDescent="0.25">
      <c r="A98" s="21" t="s">
        <v>751</v>
      </c>
      <c r="B98" s="21" t="s">
        <v>752</v>
      </c>
      <c r="C98" s="21" t="s">
        <v>753</v>
      </c>
      <c r="D98" s="21" t="s">
        <v>754</v>
      </c>
      <c r="E98" s="86">
        <v>365</v>
      </c>
      <c r="F98" s="17">
        <v>365</v>
      </c>
      <c r="G98" s="17">
        <v>365</v>
      </c>
      <c r="H98" s="21" t="s">
        <v>379</v>
      </c>
      <c r="I98" s="21" t="s">
        <v>379</v>
      </c>
    </row>
    <row r="99" spans="1:11" x14ac:dyDescent="0.25">
      <c r="A99" s="21" t="s">
        <v>751</v>
      </c>
      <c r="B99" s="21" t="s">
        <v>756</v>
      </c>
      <c r="C99" s="21" t="s">
        <v>753</v>
      </c>
      <c r="D99" s="21" t="s">
        <v>754</v>
      </c>
      <c r="E99" s="86">
        <v>1440</v>
      </c>
      <c r="F99" s="17">
        <v>1440</v>
      </c>
      <c r="G99" s="17">
        <v>1440</v>
      </c>
      <c r="H99" s="21" t="s">
        <v>379</v>
      </c>
      <c r="I99" s="21" t="s">
        <v>379</v>
      </c>
    </row>
    <row r="100" spans="1:11" x14ac:dyDescent="0.25">
      <c r="A100" s="21" t="s">
        <v>758</v>
      </c>
      <c r="B100" s="21" t="s">
        <v>759</v>
      </c>
      <c r="C100" s="21" t="s">
        <v>760</v>
      </c>
      <c r="D100" s="21" t="s">
        <v>761</v>
      </c>
      <c r="E100" s="17">
        <v>575</v>
      </c>
      <c r="F100" s="17">
        <v>575</v>
      </c>
      <c r="G100" s="17">
        <v>575</v>
      </c>
      <c r="H100" s="21" t="s">
        <v>379</v>
      </c>
      <c r="I100" s="21" t="s">
        <v>379</v>
      </c>
    </row>
    <row r="101" spans="1:11" x14ac:dyDescent="0.25">
      <c r="A101" s="54" t="s">
        <v>762</v>
      </c>
      <c r="B101" s="54" t="s">
        <v>763</v>
      </c>
      <c r="C101" s="54" t="s">
        <v>764</v>
      </c>
      <c r="D101" s="51">
        <v>45701</v>
      </c>
      <c r="E101" s="52">
        <v>6500</v>
      </c>
      <c r="F101" s="52">
        <v>6500</v>
      </c>
      <c r="G101" s="52">
        <v>6500</v>
      </c>
      <c r="H101" s="21"/>
      <c r="I101" s="21"/>
    </row>
    <row r="102" spans="1:11" x14ac:dyDescent="0.25">
      <c r="A102" s="54" t="s">
        <v>768</v>
      </c>
      <c r="B102" s="54" t="s">
        <v>769</v>
      </c>
      <c r="C102" s="54" t="s">
        <v>769</v>
      </c>
      <c r="D102" s="51">
        <v>45377</v>
      </c>
      <c r="E102" s="52">
        <v>1200</v>
      </c>
      <c r="F102" s="52">
        <v>1200</v>
      </c>
      <c r="G102" s="52">
        <v>1200</v>
      </c>
      <c r="H102" s="21"/>
      <c r="I102" s="21"/>
    </row>
    <row r="103" spans="1:11" x14ac:dyDescent="0.25">
      <c r="A103" s="101" t="s">
        <v>819</v>
      </c>
      <c r="B103" s="101" t="s">
        <v>820</v>
      </c>
      <c r="C103" s="101" t="s">
        <v>764</v>
      </c>
      <c r="D103" s="85">
        <v>45981</v>
      </c>
      <c r="E103" s="87">
        <v>18</v>
      </c>
      <c r="F103" s="87">
        <v>18</v>
      </c>
      <c r="G103" s="87">
        <v>18</v>
      </c>
      <c r="H103" s="101"/>
      <c r="I103" s="21"/>
    </row>
    <row r="104" spans="1:11" x14ac:dyDescent="0.25">
      <c r="A104" s="54"/>
      <c r="B104" s="54"/>
      <c r="C104" s="54"/>
      <c r="D104" s="51"/>
      <c r="E104" s="52"/>
      <c r="F104" s="52"/>
      <c r="G104" s="52"/>
      <c r="H104" s="21"/>
      <c r="I104" s="21"/>
    </row>
    <row r="105" spans="1:11" x14ac:dyDescent="0.25">
      <c r="A105" s="21"/>
      <c r="B105" s="21"/>
      <c r="C105" s="2" t="s">
        <v>786</v>
      </c>
      <c r="D105" s="21"/>
      <c r="E105" s="22"/>
      <c r="F105" s="26">
        <f>SUM(F87:F103)</f>
        <v>38754</v>
      </c>
      <c r="G105" s="26">
        <f>SUM(G87:G103)</f>
        <v>38966</v>
      </c>
      <c r="H105" s="21"/>
      <c r="I105" s="21"/>
    </row>
    <row r="106" spans="1:11" x14ac:dyDescent="0.25">
      <c r="C106" s="19"/>
      <c r="E106" s="71"/>
      <c r="F106" s="90"/>
      <c r="G106" s="90"/>
    </row>
    <row r="107" spans="1:11" x14ac:dyDescent="0.25">
      <c r="C107" s="19"/>
      <c r="E107" s="71"/>
      <c r="F107" s="90"/>
      <c r="G107" s="90"/>
    </row>
    <row r="108" spans="1:11" x14ac:dyDescent="0.25">
      <c r="B108" s="43" t="s">
        <v>827</v>
      </c>
      <c r="C108" s="19"/>
      <c r="E108" s="71"/>
      <c r="F108" s="90"/>
      <c r="G108" s="90"/>
    </row>
    <row r="109" spans="1:11" x14ac:dyDescent="0.25">
      <c r="C109" s="19"/>
      <c r="E109" s="71"/>
      <c r="F109" s="90"/>
      <c r="G109" s="90"/>
    </row>
    <row r="110" spans="1:11" x14ac:dyDescent="0.25">
      <c r="A110" s="21" t="s">
        <v>678</v>
      </c>
      <c r="B110" s="21" t="s">
        <v>679</v>
      </c>
      <c r="C110" s="21" t="s">
        <v>680</v>
      </c>
      <c r="D110" s="21" t="s">
        <v>681</v>
      </c>
      <c r="E110" s="17">
        <v>1553</v>
      </c>
      <c r="F110" s="17">
        <v>1553</v>
      </c>
      <c r="G110" s="17">
        <v>1680</v>
      </c>
      <c r="H110" s="21" t="s">
        <v>379</v>
      </c>
      <c r="I110" s="21" t="s">
        <v>682</v>
      </c>
      <c r="J110" s="21"/>
      <c r="K110" s="21"/>
    </row>
    <row r="111" spans="1:11" x14ac:dyDescent="0.25">
      <c r="A111" s="21" t="s">
        <v>683</v>
      </c>
      <c r="B111" s="44" t="s">
        <v>679</v>
      </c>
      <c r="C111" s="44" t="s">
        <v>684</v>
      </c>
      <c r="D111" s="44" t="s">
        <v>497</v>
      </c>
      <c r="E111" s="112">
        <v>1527</v>
      </c>
      <c r="F111" s="47">
        <v>1527</v>
      </c>
      <c r="G111" s="47">
        <v>1603</v>
      </c>
      <c r="H111" s="44" t="s">
        <v>379</v>
      </c>
      <c r="I111" s="21" t="s">
        <v>686</v>
      </c>
      <c r="J111" s="21"/>
      <c r="K111" s="21"/>
    </row>
    <row r="112" spans="1:11" x14ac:dyDescent="0.25">
      <c r="A112" s="21"/>
      <c r="B112" s="44"/>
      <c r="C112" s="44"/>
      <c r="D112" s="44"/>
      <c r="E112" s="112"/>
      <c r="F112" s="47"/>
      <c r="G112" s="47"/>
      <c r="H112" s="44"/>
      <c r="I112" s="21"/>
      <c r="J112" s="21"/>
      <c r="K112" s="21"/>
    </row>
    <row r="113" spans="1:11" x14ac:dyDescent="0.25">
      <c r="A113" s="21"/>
      <c r="B113" s="21"/>
      <c r="C113" s="2" t="s">
        <v>785</v>
      </c>
      <c r="D113" s="21"/>
      <c r="E113" s="21"/>
      <c r="F113" s="14">
        <v>3080</v>
      </c>
      <c r="G113" s="14">
        <v>3283</v>
      </c>
      <c r="H113" s="21"/>
      <c r="I113" s="21"/>
      <c r="J113" s="21"/>
      <c r="K113" s="21"/>
    </row>
    <row r="117" spans="1:11" ht="15.75" thickBot="1" x14ac:dyDescent="0.3"/>
    <row r="118" spans="1:11" ht="15.75" thickBot="1" x14ac:dyDescent="0.3">
      <c r="F118" s="98" t="s">
        <v>794</v>
      </c>
      <c r="G118" s="99">
        <f>G79+G105+G113</f>
        <v>223258.38999999998</v>
      </c>
    </row>
    <row r="120" spans="1:11" x14ac:dyDescent="0.25">
      <c r="F120" s="154">
        <v>197970.39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8D94-80DF-434B-9959-6499F58FD399}">
  <dimension ref="A1:N21"/>
  <sheetViews>
    <sheetView tabSelected="1" workbookViewId="0">
      <selection activeCell="B17" sqref="B17"/>
    </sheetView>
  </sheetViews>
  <sheetFormatPr defaultRowHeight="15" x14ac:dyDescent="0.25"/>
  <cols>
    <col min="2" max="2" width="65.140625" bestFit="1" customWidth="1"/>
    <col min="3" max="3" width="41.85546875" bestFit="1" customWidth="1"/>
    <col min="4" max="4" width="17" bestFit="1" customWidth="1"/>
    <col min="5" max="5" width="26.85546875" bestFit="1" customWidth="1"/>
    <col min="6" max="6" width="28.28515625" bestFit="1" customWidth="1"/>
    <col min="7" max="7" width="20.7109375" bestFit="1" customWidth="1"/>
    <col min="8" max="8" width="33.28515625" bestFit="1" customWidth="1"/>
    <col min="9" max="9" width="19.42578125" bestFit="1" customWidth="1"/>
  </cols>
  <sheetData>
    <row r="1" spans="1:14" ht="15.75" thickBot="1" x14ac:dyDescent="0.3">
      <c r="A1" s="3" t="s">
        <v>1</v>
      </c>
      <c r="B1" s="6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5" t="s">
        <v>9</v>
      </c>
      <c r="J1" s="1"/>
      <c r="K1" s="1"/>
      <c r="L1" s="1"/>
      <c r="M1" s="1"/>
      <c r="N1" s="1"/>
    </row>
    <row r="2" spans="1:14" x14ac:dyDescent="0.25">
      <c r="A2" s="19"/>
      <c r="B2" s="19"/>
      <c r="C2" s="19"/>
      <c r="D2" s="19"/>
      <c r="E2" s="19"/>
      <c r="F2" s="19"/>
      <c r="G2" s="19"/>
      <c r="H2" s="19"/>
      <c r="I2" s="19"/>
      <c r="J2" s="1"/>
      <c r="K2" s="1"/>
      <c r="L2" s="1"/>
      <c r="M2" s="1"/>
      <c r="N2" s="1"/>
    </row>
    <row r="3" spans="1:14" x14ac:dyDescent="0.25">
      <c r="A3" s="1"/>
      <c r="B3" s="19" t="s">
        <v>337</v>
      </c>
      <c r="C3" s="1"/>
      <c r="D3" s="20"/>
      <c r="E3" s="1"/>
      <c r="F3" s="1"/>
      <c r="G3" s="1"/>
      <c r="H3" s="1"/>
      <c r="I3" s="1"/>
    </row>
    <row r="4" spans="1:14" x14ac:dyDescent="0.25">
      <c r="A4" s="1"/>
      <c r="B4" s="19"/>
      <c r="C4" s="1"/>
      <c r="D4" s="20"/>
      <c r="E4" s="1"/>
      <c r="F4" s="1"/>
      <c r="G4" s="1"/>
      <c r="H4" s="1"/>
      <c r="I4" s="1"/>
    </row>
    <row r="5" spans="1:14" x14ac:dyDescent="0.25">
      <c r="A5" s="11" t="s">
        <v>338</v>
      </c>
      <c r="B5" s="11" t="s">
        <v>339</v>
      </c>
      <c r="C5" s="11" t="s">
        <v>340</v>
      </c>
      <c r="D5" s="11">
        <v>2012</v>
      </c>
      <c r="E5" s="13"/>
      <c r="F5" s="17">
        <v>4500</v>
      </c>
      <c r="G5" s="17">
        <v>5640</v>
      </c>
      <c r="H5" s="11"/>
      <c r="I5" s="11" t="s">
        <v>55</v>
      </c>
    </row>
    <row r="6" spans="1:14" x14ac:dyDescent="0.25">
      <c r="A6" s="11"/>
      <c r="B6" s="11"/>
      <c r="C6" s="11"/>
      <c r="D6" s="11">
        <v>2016</v>
      </c>
      <c r="E6" s="11"/>
      <c r="F6" s="13"/>
      <c r="G6" s="13"/>
      <c r="H6" s="11"/>
      <c r="I6" s="11"/>
    </row>
    <row r="7" spans="1:14" x14ac:dyDescent="0.25">
      <c r="A7" s="11" t="s">
        <v>341</v>
      </c>
      <c r="B7" s="11" t="s">
        <v>342</v>
      </c>
      <c r="C7" s="11" t="s">
        <v>343</v>
      </c>
      <c r="D7" s="11"/>
      <c r="E7" s="11"/>
      <c r="F7" s="13">
        <v>4735</v>
      </c>
      <c r="G7" s="13">
        <v>5935</v>
      </c>
      <c r="H7" s="11"/>
      <c r="I7" s="11" t="s">
        <v>55</v>
      </c>
    </row>
    <row r="8" spans="1:14" x14ac:dyDescent="0.25">
      <c r="A8" s="11" t="s">
        <v>344</v>
      </c>
      <c r="B8" s="11" t="s">
        <v>345</v>
      </c>
      <c r="C8" s="11" t="s">
        <v>346</v>
      </c>
      <c r="D8" s="15">
        <v>42430</v>
      </c>
      <c r="E8" s="17">
        <v>2765</v>
      </c>
      <c r="F8" s="13">
        <v>2765</v>
      </c>
      <c r="G8" s="13">
        <v>3466</v>
      </c>
      <c r="H8" s="11"/>
      <c r="I8" s="11" t="s">
        <v>55</v>
      </c>
    </row>
    <row r="9" spans="1:14" x14ac:dyDescent="0.25">
      <c r="A9" s="11" t="s">
        <v>347</v>
      </c>
      <c r="B9" s="11" t="s">
        <v>348</v>
      </c>
      <c r="C9" s="11" t="s">
        <v>349</v>
      </c>
      <c r="D9" s="15">
        <v>42125</v>
      </c>
      <c r="E9" s="17">
        <v>685</v>
      </c>
      <c r="F9" s="13">
        <v>685</v>
      </c>
      <c r="G9" s="13">
        <v>859</v>
      </c>
      <c r="H9" s="11"/>
      <c r="I9" s="11" t="s">
        <v>55</v>
      </c>
    </row>
    <row r="10" spans="1:14" x14ac:dyDescent="0.25">
      <c r="A10" s="11" t="s">
        <v>350</v>
      </c>
      <c r="B10" s="11" t="s">
        <v>351</v>
      </c>
      <c r="C10" s="11" t="s">
        <v>352</v>
      </c>
      <c r="D10" s="15">
        <v>42430</v>
      </c>
      <c r="E10" s="17">
        <v>2500</v>
      </c>
      <c r="F10" s="13">
        <v>2500</v>
      </c>
      <c r="G10" s="13">
        <v>3132</v>
      </c>
      <c r="H10" s="11"/>
      <c r="I10" s="11" t="s">
        <v>55</v>
      </c>
    </row>
    <row r="11" spans="1:14" x14ac:dyDescent="0.25">
      <c r="A11" s="11" t="s">
        <v>353</v>
      </c>
      <c r="B11" s="11" t="s">
        <v>354</v>
      </c>
      <c r="C11" s="11" t="s">
        <v>352</v>
      </c>
      <c r="D11" s="15">
        <v>43070</v>
      </c>
      <c r="E11" s="13">
        <v>4124</v>
      </c>
      <c r="F11" s="13">
        <v>4124</v>
      </c>
      <c r="G11" s="13">
        <v>5017</v>
      </c>
      <c r="H11" s="11"/>
      <c r="I11" s="11" t="s">
        <v>55</v>
      </c>
    </row>
    <row r="12" spans="1:14" x14ac:dyDescent="0.25">
      <c r="A12" s="11" t="s">
        <v>355</v>
      </c>
      <c r="B12" s="11" t="s">
        <v>356</v>
      </c>
      <c r="C12" s="11" t="s">
        <v>357</v>
      </c>
      <c r="D12" s="15">
        <v>43891</v>
      </c>
      <c r="E12" s="13">
        <v>2825</v>
      </c>
      <c r="F12" s="13">
        <v>2825</v>
      </c>
      <c r="G12" s="13">
        <v>3177</v>
      </c>
      <c r="H12" s="11"/>
      <c r="I12" s="11" t="s">
        <v>55</v>
      </c>
    </row>
    <row r="13" spans="1:14" x14ac:dyDescent="0.25">
      <c r="A13" s="11" t="s">
        <v>358</v>
      </c>
      <c r="B13" s="11" t="s">
        <v>359</v>
      </c>
      <c r="C13" s="11" t="s">
        <v>360</v>
      </c>
      <c r="D13" s="15">
        <v>44927</v>
      </c>
      <c r="E13" s="13">
        <v>895</v>
      </c>
      <c r="F13" s="13">
        <v>895</v>
      </c>
      <c r="G13" s="13">
        <v>895</v>
      </c>
      <c r="H13" s="11"/>
      <c r="I13" s="11" t="s">
        <v>55</v>
      </c>
    </row>
    <row r="14" spans="1:14" x14ac:dyDescent="0.25">
      <c r="A14" s="11" t="s">
        <v>361</v>
      </c>
      <c r="B14" s="11" t="s">
        <v>362</v>
      </c>
      <c r="C14" s="11" t="s">
        <v>363</v>
      </c>
      <c r="D14" s="15">
        <v>44958</v>
      </c>
      <c r="E14" s="13">
        <v>7450</v>
      </c>
      <c r="F14" s="13">
        <v>7450</v>
      </c>
      <c r="G14" s="13">
        <v>7450</v>
      </c>
      <c r="H14" s="11"/>
      <c r="I14" s="11" t="s">
        <v>55</v>
      </c>
    </row>
    <row r="15" spans="1:14" x14ac:dyDescent="0.25">
      <c r="A15" s="50" t="s">
        <v>364</v>
      </c>
      <c r="B15" s="50" t="s">
        <v>365</v>
      </c>
      <c r="C15" s="50" t="s">
        <v>303</v>
      </c>
      <c r="D15" s="51">
        <v>45460</v>
      </c>
      <c r="E15" s="55">
        <v>1687</v>
      </c>
      <c r="F15" s="55">
        <v>1687</v>
      </c>
      <c r="G15" s="55">
        <v>1687</v>
      </c>
      <c r="H15" s="11"/>
      <c r="I15" s="11"/>
    </row>
    <row r="16" spans="1:14" x14ac:dyDescent="0.25">
      <c r="A16" s="50" t="s">
        <v>366</v>
      </c>
      <c r="B16" s="50" t="s">
        <v>367</v>
      </c>
      <c r="C16" s="50" t="s">
        <v>303</v>
      </c>
      <c r="D16" s="51">
        <v>45460</v>
      </c>
      <c r="E16" s="55">
        <v>5077</v>
      </c>
      <c r="F16" s="55">
        <v>5077</v>
      </c>
      <c r="G16" s="55">
        <v>5077</v>
      </c>
      <c r="H16" s="11"/>
      <c r="I16" s="11"/>
    </row>
    <row r="17" spans="1:9" x14ac:dyDescent="0.25">
      <c r="A17" s="84" t="s">
        <v>804</v>
      </c>
      <c r="B17" s="84" t="s">
        <v>803</v>
      </c>
      <c r="C17" s="84" t="s">
        <v>349</v>
      </c>
      <c r="D17" s="85">
        <v>45854</v>
      </c>
      <c r="E17" s="100">
        <v>1920</v>
      </c>
      <c r="F17" s="100">
        <v>1920</v>
      </c>
      <c r="G17" s="100">
        <v>1920</v>
      </c>
      <c r="H17" s="11"/>
      <c r="I17" s="84" t="s">
        <v>55</v>
      </c>
    </row>
    <row r="18" spans="1:9" ht="17.25" customHeight="1" x14ac:dyDescent="0.25">
      <c r="A18" s="11"/>
      <c r="B18" s="11"/>
      <c r="C18" s="11"/>
      <c r="D18" s="15"/>
      <c r="E18" s="17"/>
      <c r="F18" s="17"/>
      <c r="G18" s="17"/>
      <c r="H18" s="11"/>
      <c r="I18" s="11"/>
    </row>
    <row r="19" spans="1:9" ht="17.25" customHeight="1" x14ac:dyDescent="0.25">
      <c r="A19" s="11"/>
      <c r="B19" s="11"/>
      <c r="C19" s="11"/>
      <c r="D19" s="15"/>
      <c r="E19" s="17"/>
      <c r="F19" s="17"/>
      <c r="G19" s="17"/>
      <c r="H19" s="11"/>
      <c r="I19" s="11"/>
    </row>
    <row r="20" spans="1:9" x14ac:dyDescent="0.25">
      <c r="A20" s="11"/>
      <c r="B20" s="2" t="s">
        <v>368</v>
      </c>
      <c r="C20" s="11"/>
      <c r="D20" s="11"/>
      <c r="E20" s="17"/>
      <c r="F20" s="26">
        <f>SUM(F5:F19)</f>
        <v>39163</v>
      </c>
      <c r="G20" s="26">
        <f>SUM(G5:G19)</f>
        <v>44255</v>
      </c>
      <c r="H20" s="11"/>
      <c r="I20" s="11"/>
    </row>
    <row r="21" spans="1:9" x14ac:dyDescent="0.25">
      <c r="A21" s="11"/>
      <c r="B21" s="11"/>
      <c r="C21" s="11"/>
      <c r="D21" s="11"/>
      <c r="E21" s="17"/>
      <c r="F21" s="17"/>
      <c r="G21" s="17"/>
      <c r="H21" s="11"/>
      <c r="I21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1CEF-FB6C-4598-8A83-B719A3735659}">
  <dimension ref="A1:N58"/>
  <sheetViews>
    <sheetView topLeftCell="A42" workbookViewId="0">
      <selection activeCell="F44" sqref="F44"/>
    </sheetView>
  </sheetViews>
  <sheetFormatPr defaultRowHeight="15" x14ac:dyDescent="0.25"/>
  <cols>
    <col min="2" max="2" width="68.5703125" bestFit="1" customWidth="1"/>
    <col min="3" max="3" width="58.7109375" bestFit="1" customWidth="1"/>
    <col min="4" max="4" width="17" bestFit="1" customWidth="1"/>
    <col min="5" max="5" width="14.42578125" bestFit="1" customWidth="1"/>
    <col min="6" max="6" width="28.28515625" bestFit="1" customWidth="1"/>
    <col min="7" max="7" width="20.7109375" bestFit="1" customWidth="1"/>
    <col min="8" max="8" width="33.28515625" bestFit="1" customWidth="1"/>
    <col min="9" max="9" width="43.42578125" bestFit="1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1"/>
    </row>
    <row r="2" spans="1:14" x14ac:dyDescent="0.25">
      <c r="A2" s="1"/>
      <c r="B2" s="43" t="s">
        <v>44</v>
      </c>
      <c r="C2" s="1"/>
      <c r="D2" s="20"/>
      <c r="E2" s="1"/>
      <c r="F2" s="1"/>
      <c r="G2" s="1"/>
      <c r="H2" s="1"/>
      <c r="I2" s="1"/>
    </row>
    <row r="3" spans="1:14" ht="15.75" thickBot="1" x14ac:dyDescent="0.3">
      <c r="A3" s="1"/>
      <c r="B3" s="19"/>
      <c r="C3" s="1"/>
      <c r="D3" s="20"/>
      <c r="E3" s="1"/>
      <c r="F3" s="1"/>
      <c r="G3" s="1"/>
      <c r="H3" s="1"/>
      <c r="I3" s="1"/>
    </row>
    <row r="4" spans="1:14" ht="15.75" thickBot="1" x14ac:dyDescent="0.3">
      <c r="A4" s="3" t="s">
        <v>1</v>
      </c>
      <c r="B4" s="6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</row>
    <row r="5" spans="1:14" x14ac:dyDescent="0.25">
      <c r="A5" s="11" t="s">
        <v>45</v>
      </c>
      <c r="B5" s="11" t="s">
        <v>46</v>
      </c>
      <c r="C5" s="11"/>
      <c r="D5" s="12"/>
      <c r="E5" s="13"/>
      <c r="F5" s="11"/>
      <c r="G5" s="11"/>
      <c r="H5" s="11"/>
      <c r="I5" s="11" t="s">
        <v>47</v>
      </c>
    </row>
    <row r="6" spans="1:14" x14ac:dyDescent="0.25">
      <c r="A6" s="11" t="s">
        <v>48</v>
      </c>
      <c r="B6" s="11" t="s">
        <v>49</v>
      </c>
      <c r="C6" s="11" t="s">
        <v>50</v>
      </c>
      <c r="D6" s="12"/>
      <c r="E6" s="11"/>
      <c r="F6" s="13">
        <v>4050</v>
      </c>
      <c r="G6" s="13">
        <v>5437</v>
      </c>
      <c r="H6" s="11"/>
      <c r="I6" s="11" t="s">
        <v>51</v>
      </c>
    </row>
    <row r="7" spans="1:14" x14ac:dyDescent="0.25">
      <c r="A7" s="11" t="s">
        <v>52</v>
      </c>
      <c r="B7" s="11" t="s">
        <v>53</v>
      </c>
      <c r="C7" s="11" t="s">
        <v>54</v>
      </c>
      <c r="D7" s="11"/>
      <c r="E7" s="11"/>
      <c r="F7" s="13">
        <v>2450</v>
      </c>
      <c r="G7" s="13">
        <v>3558</v>
      </c>
      <c r="H7" s="11"/>
      <c r="I7" s="11" t="s">
        <v>55</v>
      </c>
    </row>
    <row r="8" spans="1:14" x14ac:dyDescent="0.25">
      <c r="A8" s="11" t="s">
        <v>56</v>
      </c>
      <c r="B8" s="11" t="s">
        <v>57</v>
      </c>
      <c r="C8" s="11" t="s">
        <v>58</v>
      </c>
      <c r="D8" s="12">
        <v>37316</v>
      </c>
      <c r="E8" s="11"/>
      <c r="F8" s="13">
        <v>4050</v>
      </c>
      <c r="G8" s="13">
        <v>5437</v>
      </c>
      <c r="H8" s="11"/>
      <c r="I8" s="11" t="s">
        <v>51</v>
      </c>
    </row>
    <row r="9" spans="1:14" x14ac:dyDescent="0.25">
      <c r="A9" s="11" t="s">
        <v>59</v>
      </c>
      <c r="B9" s="11" t="s">
        <v>60</v>
      </c>
      <c r="C9" s="11"/>
      <c r="D9" s="12"/>
      <c r="E9" s="11"/>
      <c r="F9" s="13">
        <v>510</v>
      </c>
      <c r="G9" s="13">
        <v>684</v>
      </c>
      <c r="H9" s="11"/>
      <c r="I9" s="11" t="s">
        <v>55</v>
      </c>
    </row>
    <row r="10" spans="1:14" x14ac:dyDescent="0.25">
      <c r="A10" s="11" t="s">
        <v>61</v>
      </c>
      <c r="B10" s="11" t="s">
        <v>62</v>
      </c>
      <c r="C10" s="11" t="s">
        <v>54</v>
      </c>
      <c r="D10" s="12">
        <v>35582</v>
      </c>
      <c r="E10" s="11"/>
      <c r="F10" s="13">
        <v>2000</v>
      </c>
      <c r="G10" s="13">
        <v>2683</v>
      </c>
      <c r="H10" s="11"/>
      <c r="I10" s="11" t="s">
        <v>55</v>
      </c>
    </row>
    <row r="11" spans="1:14" x14ac:dyDescent="0.25">
      <c r="A11" s="11" t="s">
        <v>63</v>
      </c>
      <c r="B11" s="11" t="s">
        <v>64</v>
      </c>
      <c r="C11" s="11" t="s">
        <v>65</v>
      </c>
      <c r="D11" s="12">
        <v>38749</v>
      </c>
      <c r="E11" s="13">
        <v>756</v>
      </c>
      <c r="F11" s="13">
        <v>900</v>
      </c>
      <c r="G11" s="13">
        <v>1210</v>
      </c>
      <c r="H11" s="11"/>
      <c r="I11" s="11" t="s">
        <v>55</v>
      </c>
    </row>
    <row r="12" spans="1:14" x14ac:dyDescent="0.25">
      <c r="A12" s="11" t="s">
        <v>66</v>
      </c>
      <c r="B12" s="11" t="s">
        <v>67</v>
      </c>
      <c r="C12" s="11"/>
      <c r="D12" s="11">
        <v>1997</v>
      </c>
      <c r="E12" s="13"/>
      <c r="F12" s="13">
        <v>7114</v>
      </c>
      <c r="G12" s="13">
        <v>10102</v>
      </c>
      <c r="H12" s="11"/>
      <c r="I12" s="11" t="s">
        <v>55</v>
      </c>
    </row>
    <row r="13" spans="1:14" x14ac:dyDescent="0.25">
      <c r="A13" s="11" t="s">
        <v>68</v>
      </c>
      <c r="B13" s="11" t="s">
        <v>69</v>
      </c>
      <c r="C13" s="11" t="s">
        <v>70</v>
      </c>
      <c r="D13" s="12">
        <v>44713</v>
      </c>
      <c r="E13" s="13">
        <v>5199</v>
      </c>
      <c r="F13" s="13">
        <v>5199</v>
      </c>
      <c r="G13" s="13">
        <v>5459</v>
      </c>
      <c r="H13" s="11"/>
      <c r="I13" s="11" t="s">
        <v>71</v>
      </c>
    </row>
    <row r="14" spans="1:14" x14ac:dyDescent="0.25">
      <c r="A14" s="11" t="s">
        <v>72</v>
      </c>
      <c r="B14" s="11" t="s">
        <v>73</v>
      </c>
      <c r="C14" s="11" t="s">
        <v>70</v>
      </c>
      <c r="D14" s="12">
        <v>44713</v>
      </c>
      <c r="E14" s="13">
        <v>15949</v>
      </c>
      <c r="F14" s="13">
        <v>15949</v>
      </c>
      <c r="G14" s="13">
        <v>16746</v>
      </c>
      <c r="H14" s="11"/>
      <c r="I14" s="11" t="s">
        <v>71</v>
      </c>
    </row>
    <row r="15" spans="1:14" x14ac:dyDescent="0.25">
      <c r="A15" s="11" t="s">
        <v>74</v>
      </c>
      <c r="B15" s="11" t="s">
        <v>75</v>
      </c>
      <c r="C15" s="11"/>
      <c r="D15" s="12">
        <v>44713</v>
      </c>
      <c r="E15" s="13">
        <v>2710</v>
      </c>
      <c r="F15" s="13">
        <v>2710</v>
      </c>
      <c r="G15" s="13">
        <v>2846</v>
      </c>
      <c r="H15" s="11"/>
      <c r="I15" s="11" t="s">
        <v>76</v>
      </c>
    </row>
    <row r="16" spans="1:14" x14ac:dyDescent="0.25">
      <c r="A16" s="11" t="s">
        <v>77</v>
      </c>
      <c r="B16" s="11" t="s">
        <v>78</v>
      </c>
      <c r="C16" s="11"/>
      <c r="D16" s="12">
        <v>44713</v>
      </c>
      <c r="E16" s="13">
        <v>5015</v>
      </c>
      <c r="F16" s="13">
        <v>5015</v>
      </c>
      <c r="G16" s="13">
        <v>5266</v>
      </c>
      <c r="H16" s="11"/>
      <c r="I16" s="11"/>
    </row>
    <row r="17" spans="1:9" x14ac:dyDescent="0.25">
      <c r="A17" s="11" t="s">
        <v>79</v>
      </c>
      <c r="B17" s="11" t="s">
        <v>80</v>
      </c>
      <c r="C17" s="11" t="s">
        <v>81</v>
      </c>
      <c r="D17" s="12">
        <v>44927</v>
      </c>
      <c r="E17" s="13">
        <v>980</v>
      </c>
      <c r="F17" s="13">
        <v>980</v>
      </c>
      <c r="G17" s="13">
        <v>980</v>
      </c>
      <c r="H17" s="11"/>
      <c r="I17" s="11" t="s">
        <v>55</v>
      </c>
    </row>
    <row r="18" spans="1:9" x14ac:dyDescent="0.25">
      <c r="A18" s="11" t="s">
        <v>82</v>
      </c>
      <c r="B18" s="11" t="s">
        <v>83</v>
      </c>
      <c r="C18" s="11" t="s">
        <v>81</v>
      </c>
      <c r="D18" s="12">
        <v>44927</v>
      </c>
      <c r="E18" s="13">
        <v>1600</v>
      </c>
      <c r="F18" s="13">
        <v>1600</v>
      </c>
      <c r="G18" s="13">
        <v>1600</v>
      </c>
      <c r="H18" s="11"/>
      <c r="I18" s="11" t="s">
        <v>55</v>
      </c>
    </row>
    <row r="19" spans="1:9" x14ac:dyDescent="0.25">
      <c r="A19" s="50" t="s">
        <v>84</v>
      </c>
      <c r="B19" s="50" t="s">
        <v>85</v>
      </c>
      <c r="C19" s="50" t="s">
        <v>81</v>
      </c>
      <c r="D19" s="51">
        <v>45560</v>
      </c>
      <c r="E19" s="55">
        <v>660</v>
      </c>
      <c r="F19" s="55">
        <v>660</v>
      </c>
      <c r="G19" s="55">
        <v>660</v>
      </c>
      <c r="H19" s="50"/>
      <c r="I19" s="50" t="s">
        <v>86</v>
      </c>
    </row>
    <row r="20" spans="1:9" x14ac:dyDescent="0.25">
      <c r="A20" s="50"/>
      <c r="B20" s="50"/>
      <c r="C20" s="50"/>
      <c r="D20" s="51"/>
      <c r="E20" s="55"/>
      <c r="F20" s="55"/>
      <c r="G20" s="55"/>
      <c r="H20" s="50"/>
      <c r="I20" s="50"/>
    </row>
    <row r="21" spans="1:9" x14ac:dyDescent="0.25">
      <c r="A21" s="11"/>
      <c r="B21" s="2" t="s">
        <v>87</v>
      </c>
      <c r="C21" s="11"/>
      <c r="D21" s="11"/>
      <c r="E21" s="14"/>
      <c r="F21" s="14">
        <f>SUM(F6:F19)</f>
        <v>53187</v>
      </c>
      <c r="G21" s="14">
        <f>SUM(G6:G19)</f>
        <v>62668</v>
      </c>
      <c r="H21" s="11"/>
      <c r="I21" s="11"/>
    </row>
    <row r="22" spans="1:9" x14ac:dyDescent="0.25">
      <c r="A22" s="1"/>
      <c r="B22" s="19"/>
      <c r="C22" s="1"/>
      <c r="D22" s="1"/>
      <c r="E22" s="95"/>
      <c r="F22" s="95"/>
      <c r="G22" s="95"/>
      <c r="H22" s="1"/>
      <c r="I22" s="1"/>
    </row>
    <row r="23" spans="1:9" x14ac:dyDescent="0.25">
      <c r="A23" s="11" t="s">
        <v>660</v>
      </c>
      <c r="B23" s="11" t="s">
        <v>661</v>
      </c>
      <c r="C23" s="21" t="s">
        <v>662</v>
      </c>
      <c r="D23" s="12">
        <v>44713</v>
      </c>
      <c r="E23" s="96">
        <v>21652</v>
      </c>
      <c r="F23" s="17">
        <v>21652</v>
      </c>
      <c r="G23" s="17">
        <v>22735</v>
      </c>
      <c r="H23" s="11"/>
      <c r="I23" s="21" t="s">
        <v>646</v>
      </c>
    </row>
    <row r="24" spans="1:9" x14ac:dyDescent="0.25">
      <c r="A24" s="1"/>
      <c r="B24" s="19"/>
      <c r="C24" s="1"/>
      <c r="D24" s="1"/>
      <c r="E24" s="95"/>
      <c r="F24" s="95"/>
      <c r="G24" s="95"/>
      <c r="H24" s="1"/>
      <c r="I24" s="1"/>
    </row>
    <row r="25" spans="1:9" x14ac:dyDescent="0.25">
      <c r="A25" s="1"/>
      <c r="B25" s="19"/>
      <c r="C25" s="1"/>
      <c r="D25" s="19"/>
      <c r="E25" s="97" t="s">
        <v>800</v>
      </c>
      <c r="F25" s="97">
        <v>74839</v>
      </c>
      <c r="G25" s="97">
        <v>85403</v>
      </c>
      <c r="H25" s="1"/>
      <c r="I25" s="1"/>
    </row>
    <row r="26" spans="1:9" x14ac:dyDescent="0.25">
      <c r="A26" s="1"/>
      <c r="B26" s="43" t="s">
        <v>88</v>
      </c>
      <c r="C26" s="1"/>
      <c r="D26" s="1"/>
      <c r="E26" s="1"/>
      <c r="F26" s="1"/>
      <c r="G26" s="1"/>
      <c r="H26" s="1">
        <v>249</v>
      </c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1" t="s">
        <v>89</v>
      </c>
      <c r="B28" s="11" t="s">
        <v>90</v>
      </c>
      <c r="C28" s="11" t="s">
        <v>91</v>
      </c>
      <c r="D28" s="16">
        <v>45966</v>
      </c>
      <c r="E28" s="17">
        <v>51967</v>
      </c>
      <c r="F28" s="17">
        <v>51967</v>
      </c>
      <c r="G28" s="17">
        <v>69766</v>
      </c>
      <c r="H28" s="11"/>
      <c r="I28" s="11" t="s">
        <v>55</v>
      </c>
    </row>
    <row r="29" spans="1:9" x14ac:dyDescent="0.25">
      <c r="A29" s="11" t="s">
        <v>92</v>
      </c>
      <c r="B29" s="11" t="s">
        <v>93</v>
      </c>
      <c r="C29" s="11" t="s">
        <v>94</v>
      </c>
      <c r="D29" s="15">
        <v>40634</v>
      </c>
      <c r="E29" s="17">
        <v>7525</v>
      </c>
      <c r="F29" s="17">
        <v>7525</v>
      </c>
      <c r="G29" s="17">
        <v>10102</v>
      </c>
      <c r="H29" s="11"/>
      <c r="I29" s="11" t="s">
        <v>55</v>
      </c>
    </row>
    <row r="30" spans="1:9" x14ac:dyDescent="0.25">
      <c r="A30" s="11" t="s">
        <v>95</v>
      </c>
      <c r="B30" s="11" t="s">
        <v>96</v>
      </c>
      <c r="C30" s="11" t="s">
        <v>97</v>
      </c>
      <c r="D30" s="15">
        <v>40756</v>
      </c>
      <c r="E30" s="17">
        <v>300</v>
      </c>
      <c r="F30" s="17">
        <v>300</v>
      </c>
      <c r="G30" s="17">
        <v>401</v>
      </c>
      <c r="H30" s="11"/>
      <c r="I30" s="11" t="s">
        <v>55</v>
      </c>
    </row>
    <row r="31" spans="1:9" x14ac:dyDescent="0.25">
      <c r="A31" s="11" t="s">
        <v>98</v>
      </c>
      <c r="B31" s="11" t="s">
        <v>99</v>
      </c>
      <c r="C31" s="11" t="s">
        <v>97</v>
      </c>
      <c r="D31" s="16">
        <v>45969</v>
      </c>
      <c r="E31" s="17">
        <v>250</v>
      </c>
      <c r="F31" s="17">
        <v>500</v>
      </c>
      <c r="G31" s="17">
        <v>672</v>
      </c>
      <c r="H31" s="11"/>
      <c r="I31" s="11" t="s">
        <v>100</v>
      </c>
    </row>
    <row r="32" spans="1:9" x14ac:dyDescent="0.25">
      <c r="A32" s="11"/>
      <c r="B32" s="11"/>
      <c r="C32" s="11"/>
      <c r="D32" s="11"/>
      <c r="E32" s="17"/>
      <c r="F32" s="17"/>
      <c r="G32" s="17"/>
      <c r="H32" s="11"/>
      <c r="I32" s="11" t="s">
        <v>101</v>
      </c>
    </row>
    <row r="33" spans="1:9" x14ac:dyDescent="0.25">
      <c r="A33" s="21"/>
      <c r="B33" s="21"/>
      <c r="C33" s="21"/>
      <c r="D33" s="21"/>
      <c r="E33" s="22"/>
      <c r="F33" s="22"/>
      <c r="G33" s="22"/>
      <c r="H33" s="21"/>
      <c r="I33" s="21" t="s">
        <v>102</v>
      </c>
    </row>
    <row r="34" spans="1:9" x14ac:dyDescent="0.25">
      <c r="A34" s="11" t="s">
        <v>103</v>
      </c>
      <c r="B34" s="11" t="s">
        <v>104</v>
      </c>
      <c r="C34" s="11" t="s">
        <v>105</v>
      </c>
      <c r="D34" s="15">
        <v>43405</v>
      </c>
      <c r="E34" s="17">
        <v>817</v>
      </c>
      <c r="F34" s="17">
        <v>817</v>
      </c>
      <c r="G34" s="17">
        <v>957</v>
      </c>
      <c r="H34" s="11"/>
      <c r="I34" s="11" t="s">
        <v>106</v>
      </c>
    </row>
    <row r="35" spans="1:9" x14ac:dyDescent="0.25">
      <c r="A35" s="50" t="s">
        <v>107</v>
      </c>
      <c r="B35" s="50" t="s">
        <v>108</v>
      </c>
      <c r="C35" s="50" t="s">
        <v>91</v>
      </c>
      <c r="D35" s="51">
        <v>45565</v>
      </c>
      <c r="E35" s="52">
        <v>728</v>
      </c>
      <c r="F35" s="52">
        <v>728</v>
      </c>
      <c r="G35" s="52">
        <v>728</v>
      </c>
      <c r="H35" s="50"/>
      <c r="I35" s="50" t="s">
        <v>109</v>
      </c>
    </row>
    <row r="36" spans="1:9" x14ac:dyDescent="0.25">
      <c r="A36" s="50"/>
      <c r="B36" s="50"/>
      <c r="C36" s="50"/>
      <c r="D36" s="51"/>
      <c r="E36" s="52"/>
      <c r="F36" s="52"/>
      <c r="G36" s="52"/>
      <c r="H36" s="50"/>
      <c r="I36" s="50"/>
    </row>
    <row r="37" spans="1:9" x14ac:dyDescent="0.25">
      <c r="A37" s="11"/>
      <c r="B37" s="2" t="s">
        <v>110</v>
      </c>
      <c r="C37" s="11"/>
      <c r="D37" s="11"/>
      <c r="E37" s="18"/>
      <c r="F37" s="26">
        <f>SUM(F28:F35)</f>
        <v>61837</v>
      </c>
      <c r="G37" s="26">
        <f>SUM(G28:G35)</f>
        <v>82626</v>
      </c>
      <c r="H37" s="11"/>
      <c r="I37" s="11"/>
    </row>
    <row r="38" spans="1:9" x14ac:dyDescent="0.25">
      <c r="A38" s="1"/>
      <c r="B38" s="1"/>
      <c r="C38" s="1"/>
      <c r="D38" s="1"/>
      <c r="E38" s="23"/>
      <c r="F38" s="24"/>
      <c r="G38" s="24"/>
      <c r="H38" s="1"/>
      <c r="I38" s="1"/>
    </row>
    <row r="39" spans="1:9" x14ac:dyDescent="0.25">
      <c r="A39" s="1"/>
      <c r="B39" s="43" t="s">
        <v>111</v>
      </c>
      <c r="C39" s="1"/>
      <c r="D39" s="1"/>
      <c r="E39" s="23"/>
      <c r="F39" s="24"/>
      <c r="G39" s="24"/>
      <c r="H39" s="1"/>
      <c r="I39" s="1"/>
    </row>
    <row r="40" spans="1:9" x14ac:dyDescent="0.25">
      <c r="E40" s="25"/>
    </row>
    <row r="41" spans="1:9" x14ac:dyDescent="0.25">
      <c r="A41" s="11" t="s">
        <v>112</v>
      </c>
      <c r="B41" s="11" t="s">
        <v>113</v>
      </c>
      <c r="C41" s="11" t="s">
        <v>50</v>
      </c>
      <c r="D41" s="16">
        <v>45849</v>
      </c>
      <c r="E41" s="17">
        <v>32482</v>
      </c>
      <c r="F41" s="17">
        <v>37000</v>
      </c>
      <c r="G41" s="17">
        <v>49673</v>
      </c>
      <c r="H41" s="11"/>
      <c r="I41" s="11" t="s">
        <v>55</v>
      </c>
    </row>
    <row r="42" spans="1:9" x14ac:dyDescent="0.25">
      <c r="A42" s="11"/>
      <c r="B42" s="11" t="s">
        <v>114</v>
      </c>
      <c r="C42" s="11"/>
      <c r="D42" s="15">
        <v>43739</v>
      </c>
      <c r="E42" s="17">
        <v>0</v>
      </c>
      <c r="F42" s="17">
        <v>0</v>
      </c>
      <c r="G42" s="17">
        <v>0</v>
      </c>
      <c r="H42" s="11"/>
      <c r="I42" s="11" t="s">
        <v>115</v>
      </c>
    </row>
    <row r="43" spans="1:9" x14ac:dyDescent="0.25">
      <c r="A43" s="11" t="s">
        <v>116</v>
      </c>
      <c r="B43" s="11" t="s">
        <v>117</v>
      </c>
      <c r="C43" s="11"/>
      <c r="D43" s="15">
        <v>43739</v>
      </c>
      <c r="E43" s="17">
        <v>16084</v>
      </c>
      <c r="F43" s="17">
        <v>16084</v>
      </c>
      <c r="G43" s="17">
        <v>18090</v>
      </c>
      <c r="H43" s="11"/>
      <c r="I43" s="11"/>
    </row>
    <row r="44" spans="1:9" x14ac:dyDescent="0.25">
      <c r="A44" s="84" t="s">
        <v>796</v>
      </c>
      <c r="B44" s="84" t="s">
        <v>813</v>
      </c>
      <c r="C44" s="84" t="s">
        <v>50</v>
      </c>
      <c r="D44" s="85">
        <v>45881</v>
      </c>
      <c r="E44" s="87">
        <v>475</v>
      </c>
      <c r="F44" s="87">
        <v>475</v>
      </c>
      <c r="G44" s="87">
        <v>475</v>
      </c>
      <c r="H44" s="84"/>
      <c r="I44" s="84" t="s">
        <v>55</v>
      </c>
    </row>
    <row r="45" spans="1:9" x14ac:dyDescent="0.25">
      <c r="A45" s="84" t="s">
        <v>812</v>
      </c>
      <c r="B45" s="84" t="s">
        <v>795</v>
      </c>
      <c r="C45" s="84" t="s">
        <v>797</v>
      </c>
      <c r="D45" s="85">
        <v>45930</v>
      </c>
      <c r="E45" s="87" t="s">
        <v>802</v>
      </c>
      <c r="F45" s="87">
        <v>0</v>
      </c>
      <c r="G45" s="87">
        <v>0</v>
      </c>
      <c r="H45" s="11"/>
      <c r="I45" s="11"/>
    </row>
    <row r="46" spans="1:9" x14ac:dyDescent="0.25">
      <c r="A46" s="11"/>
      <c r="B46" s="11"/>
      <c r="C46" s="11"/>
      <c r="D46" s="11"/>
      <c r="E46" s="17"/>
      <c r="F46" s="17"/>
      <c r="G46" s="17"/>
      <c r="H46" s="11"/>
      <c r="I46" s="11"/>
    </row>
    <row r="47" spans="1:9" x14ac:dyDescent="0.25">
      <c r="A47" s="11"/>
      <c r="B47" s="2" t="s">
        <v>118</v>
      </c>
      <c r="C47" s="11"/>
      <c r="D47" s="11"/>
      <c r="E47" s="17"/>
      <c r="F47" s="26">
        <f>SUM(F41:F46)</f>
        <v>53559</v>
      </c>
      <c r="G47" s="26">
        <f>SUM(G41:G46)</f>
        <v>68238</v>
      </c>
      <c r="H47" s="11"/>
      <c r="I47" s="11"/>
    </row>
    <row r="48" spans="1:9" x14ac:dyDescent="0.25">
      <c r="A48" s="11"/>
      <c r="B48" s="11"/>
      <c r="C48" s="11"/>
      <c r="D48" s="11"/>
      <c r="E48" s="17"/>
      <c r="F48" s="17"/>
      <c r="G48" s="17"/>
      <c r="H48" s="11"/>
      <c r="I48" s="11"/>
    </row>
    <row r="50" spans="1:9" ht="15.75" thickBot="1" x14ac:dyDescent="0.3">
      <c r="B50" s="19" t="s">
        <v>119</v>
      </c>
      <c r="F50" s="72">
        <f>SUM(F25+F37+F47)</f>
        <v>190235</v>
      </c>
      <c r="G50" s="72">
        <f>SUM(G25+G37+G47)</f>
        <v>236267</v>
      </c>
    </row>
    <row r="51" spans="1:9" ht="15.75" thickTop="1" x14ac:dyDescent="0.25"/>
    <row r="53" spans="1:9" x14ac:dyDescent="0.25">
      <c r="A53" s="28" t="s">
        <v>642</v>
      </c>
      <c r="B53" s="28" t="s">
        <v>643</v>
      </c>
      <c r="C53" s="28" t="s">
        <v>644</v>
      </c>
      <c r="D53" s="39">
        <v>43709</v>
      </c>
      <c r="E53" s="28" t="s">
        <v>645</v>
      </c>
      <c r="F53" s="40">
        <v>12463</v>
      </c>
      <c r="G53" s="40">
        <v>14019</v>
      </c>
      <c r="H53" s="28" t="s">
        <v>379</v>
      </c>
      <c r="I53" s="28" t="s">
        <v>646</v>
      </c>
    </row>
    <row r="55" spans="1:9" ht="15.75" thickBot="1" x14ac:dyDescent="0.3"/>
    <row r="56" spans="1:9" ht="15.75" thickBot="1" x14ac:dyDescent="0.3">
      <c r="G56" s="104">
        <f>G50+G53</f>
        <v>250286</v>
      </c>
      <c r="H56" t="s">
        <v>801</v>
      </c>
    </row>
    <row r="58" spans="1:9" x14ac:dyDescent="0.25">
      <c r="G58" s="10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DFFB-F76D-46BA-AEC1-7A581277AA61}">
  <dimension ref="A2:I33"/>
  <sheetViews>
    <sheetView topLeftCell="A21" workbookViewId="0">
      <selection activeCell="G31" sqref="G31"/>
    </sheetView>
  </sheetViews>
  <sheetFormatPr defaultRowHeight="15" x14ac:dyDescent="0.25"/>
  <cols>
    <col min="1" max="1" width="8.140625" bestFit="1" customWidth="1"/>
    <col min="2" max="2" width="65.28515625" bestFit="1" customWidth="1"/>
    <col min="3" max="3" width="45.42578125" bestFit="1" customWidth="1"/>
    <col min="4" max="4" width="10.42578125" bestFit="1" customWidth="1"/>
    <col min="5" max="5" width="14.42578125" bestFit="1" customWidth="1"/>
    <col min="6" max="6" width="28.28515625" bestFit="1" customWidth="1"/>
    <col min="7" max="7" width="20.7109375" bestFit="1" customWidth="1"/>
    <col min="8" max="8" width="58.140625" bestFit="1" customWidth="1"/>
    <col min="9" max="9" width="98.42578125" bestFit="1" customWidth="1"/>
  </cols>
  <sheetData>
    <row r="2" spans="1:9" x14ac:dyDescent="0.25">
      <c r="B2" s="43" t="s">
        <v>546</v>
      </c>
    </row>
    <row r="3" spans="1:9" ht="15.75" thickBot="1" x14ac:dyDescent="0.3"/>
    <row r="4" spans="1:9" ht="15.75" thickBot="1" x14ac:dyDescent="0.3">
      <c r="A4" s="32" t="s">
        <v>1</v>
      </c>
      <c r="B4" s="30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3" t="s">
        <v>9</v>
      </c>
    </row>
    <row r="5" spans="1:9" x14ac:dyDescent="0.25">
      <c r="A5" s="34" t="s">
        <v>547</v>
      </c>
      <c r="B5" s="34" t="s">
        <v>548</v>
      </c>
      <c r="C5" s="34" t="s">
        <v>379</v>
      </c>
      <c r="D5" s="34" t="s">
        <v>549</v>
      </c>
      <c r="E5" s="35" t="s">
        <v>191</v>
      </c>
      <c r="F5" s="37">
        <v>0</v>
      </c>
      <c r="G5" s="37">
        <v>0</v>
      </c>
      <c r="H5" s="34" t="s">
        <v>550</v>
      </c>
      <c r="I5" s="34" t="s">
        <v>551</v>
      </c>
    </row>
    <row r="6" spans="1:9" x14ac:dyDescent="0.25">
      <c r="A6" s="34" t="s">
        <v>552</v>
      </c>
      <c r="B6" s="34" t="s">
        <v>553</v>
      </c>
      <c r="C6" s="34" t="s">
        <v>379</v>
      </c>
      <c r="D6" s="34" t="s">
        <v>554</v>
      </c>
      <c r="E6" s="36">
        <v>2205</v>
      </c>
      <c r="F6" s="37">
        <v>2500</v>
      </c>
      <c r="G6" s="37">
        <v>3356</v>
      </c>
      <c r="H6" s="34" t="s">
        <v>269</v>
      </c>
      <c r="I6" s="34" t="s">
        <v>379</v>
      </c>
    </row>
    <row r="7" spans="1:9" x14ac:dyDescent="0.25">
      <c r="A7" s="34" t="s">
        <v>555</v>
      </c>
      <c r="B7" s="34" t="s">
        <v>556</v>
      </c>
      <c r="C7" s="34" t="s">
        <v>379</v>
      </c>
      <c r="D7" s="34" t="s">
        <v>557</v>
      </c>
      <c r="E7" s="36">
        <v>205</v>
      </c>
      <c r="F7" s="37">
        <v>250</v>
      </c>
      <c r="G7" s="37">
        <v>335</v>
      </c>
      <c r="H7" s="34" t="s">
        <v>269</v>
      </c>
      <c r="I7" s="34" t="s">
        <v>379</v>
      </c>
    </row>
    <row r="8" spans="1:9" x14ac:dyDescent="0.25">
      <c r="A8" s="34" t="s">
        <v>558</v>
      </c>
      <c r="B8" s="34" t="s">
        <v>559</v>
      </c>
      <c r="C8" s="34" t="s">
        <v>379</v>
      </c>
      <c r="D8" s="34" t="s">
        <v>549</v>
      </c>
      <c r="E8" s="35" t="s">
        <v>191</v>
      </c>
      <c r="F8" s="37">
        <v>1958</v>
      </c>
      <c r="G8" s="37">
        <v>2771</v>
      </c>
      <c r="H8" s="34" t="s">
        <v>269</v>
      </c>
      <c r="I8" s="34" t="s">
        <v>560</v>
      </c>
    </row>
    <row r="9" spans="1:9" x14ac:dyDescent="0.25">
      <c r="A9" s="34" t="s">
        <v>561</v>
      </c>
      <c r="B9" s="34" t="s">
        <v>562</v>
      </c>
      <c r="C9" s="34" t="s">
        <v>563</v>
      </c>
      <c r="D9" s="89">
        <v>2006</v>
      </c>
      <c r="E9" s="36">
        <v>170</v>
      </c>
      <c r="F9" s="37">
        <v>230</v>
      </c>
      <c r="G9" s="37">
        <v>309</v>
      </c>
      <c r="H9" s="34" t="s">
        <v>269</v>
      </c>
      <c r="I9" s="34" t="s">
        <v>379</v>
      </c>
    </row>
    <row r="10" spans="1:9" x14ac:dyDescent="0.25">
      <c r="A10" s="34" t="s">
        <v>564</v>
      </c>
      <c r="B10" s="34" t="s">
        <v>565</v>
      </c>
      <c r="C10" s="34" t="s">
        <v>566</v>
      </c>
      <c r="D10" s="89">
        <v>2007</v>
      </c>
      <c r="E10" s="36">
        <v>279</v>
      </c>
      <c r="F10" s="37">
        <v>356</v>
      </c>
      <c r="G10" s="37">
        <v>475</v>
      </c>
      <c r="H10" s="34" t="s">
        <v>269</v>
      </c>
      <c r="I10" s="34" t="s">
        <v>379</v>
      </c>
    </row>
    <row r="11" spans="1:9" x14ac:dyDescent="0.25">
      <c r="A11" s="34" t="s">
        <v>567</v>
      </c>
      <c r="B11" s="34" t="s">
        <v>568</v>
      </c>
      <c r="C11" s="34" t="s">
        <v>379</v>
      </c>
      <c r="D11" s="34" t="s">
        <v>569</v>
      </c>
      <c r="E11" s="36">
        <v>1232</v>
      </c>
      <c r="F11" s="37">
        <v>1232</v>
      </c>
      <c r="G11" s="37">
        <v>1654</v>
      </c>
      <c r="H11" s="34" t="s">
        <v>269</v>
      </c>
      <c r="I11" s="34" t="s">
        <v>379</v>
      </c>
    </row>
    <row r="12" spans="1:9" x14ac:dyDescent="0.25">
      <c r="A12" s="34" t="s">
        <v>570</v>
      </c>
      <c r="B12" s="34" t="s">
        <v>571</v>
      </c>
      <c r="C12" s="34" t="s">
        <v>379</v>
      </c>
      <c r="D12" s="34" t="s">
        <v>569</v>
      </c>
      <c r="E12" s="36">
        <v>150</v>
      </c>
      <c r="F12" s="37">
        <v>150</v>
      </c>
      <c r="G12" s="37">
        <v>203</v>
      </c>
      <c r="H12" s="34" t="s">
        <v>572</v>
      </c>
      <c r="I12" s="34" t="s">
        <v>379</v>
      </c>
    </row>
    <row r="13" spans="1:9" x14ac:dyDescent="0.25">
      <c r="A13" s="34" t="s">
        <v>573</v>
      </c>
      <c r="B13" s="34" t="s">
        <v>574</v>
      </c>
      <c r="C13" s="34" t="s">
        <v>379</v>
      </c>
      <c r="D13" s="34" t="s">
        <v>575</v>
      </c>
      <c r="E13" s="35" t="s">
        <v>576</v>
      </c>
      <c r="F13" s="37">
        <v>363</v>
      </c>
      <c r="G13" s="37">
        <v>488</v>
      </c>
      <c r="H13" s="34" t="s">
        <v>269</v>
      </c>
      <c r="I13" s="34" t="s">
        <v>379</v>
      </c>
    </row>
    <row r="14" spans="1:9" x14ac:dyDescent="0.25">
      <c r="A14" s="34" t="s">
        <v>577</v>
      </c>
      <c r="B14" s="34" t="s">
        <v>578</v>
      </c>
      <c r="C14" s="34" t="s">
        <v>446</v>
      </c>
      <c r="D14" s="34" t="s">
        <v>579</v>
      </c>
      <c r="E14" s="35" t="s">
        <v>580</v>
      </c>
      <c r="F14" s="37">
        <v>270</v>
      </c>
      <c r="G14" s="37">
        <v>363</v>
      </c>
      <c r="H14" s="34" t="s">
        <v>379</v>
      </c>
      <c r="I14" s="34" t="s">
        <v>379</v>
      </c>
    </row>
    <row r="15" spans="1:9" x14ac:dyDescent="0.25">
      <c r="A15" s="34" t="s">
        <v>581</v>
      </c>
      <c r="B15" s="34" t="s">
        <v>582</v>
      </c>
      <c r="C15" s="34" t="s">
        <v>446</v>
      </c>
      <c r="D15" s="34" t="s">
        <v>579</v>
      </c>
      <c r="E15" s="35" t="s">
        <v>583</v>
      </c>
      <c r="F15" s="37">
        <v>126</v>
      </c>
      <c r="G15" s="37">
        <v>171</v>
      </c>
      <c r="H15" s="34" t="s">
        <v>379</v>
      </c>
      <c r="I15" s="34" t="s">
        <v>379</v>
      </c>
    </row>
    <row r="16" spans="1:9" x14ac:dyDescent="0.25">
      <c r="A16" s="34" t="s">
        <v>584</v>
      </c>
      <c r="B16" s="34" t="s">
        <v>585</v>
      </c>
      <c r="C16" s="34" t="s">
        <v>586</v>
      </c>
      <c r="D16" s="34" t="s">
        <v>587</v>
      </c>
      <c r="E16" s="36">
        <v>397</v>
      </c>
      <c r="F16" s="37">
        <v>397</v>
      </c>
      <c r="G16" s="37">
        <v>512</v>
      </c>
      <c r="H16" s="34" t="s">
        <v>269</v>
      </c>
      <c r="I16" s="34" t="s">
        <v>379</v>
      </c>
    </row>
    <row r="17" spans="1:9" x14ac:dyDescent="0.25">
      <c r="A17" s="34" t="s">
        <v>588</v>
      </c>
      <c r="B17" s="34" t="s">
        <v>589</v>
      </c>
      <c r="C17" s="34" t="s">
        <v>379</v>
      </c>
      <c r="D17" s="34" t="s">
        <v>587</v>
      </c>
      <c r="E17" s="35" t="s">
        <v>590</v>
      </c>
      <c r="F17" s="37">
        <v>100</v>
      </c>
      <c r="G17" s="37">
        <v>129</v>
      </c>
      <c r="H17" s="34" t="s">
        <v>269</v>
      </c>
      <c r="I17" s="34" t="s">
        <v>379</v>
      </c>
    </row>
    <row r="18" spans="1:9" x14ac:dyDescent="0.25">
      <c r="A18" s="34" t="s">
        <v>591</v>
      </c>
      <c r="B18" s="34" t="s">
        <v>592</v>
      </c>
      <c r="C18" s="34" t="s">
        <v>379</v>
      </c>
      <c r="D18" s="34" t="s">
        <v>593</v>
      </c>
      <c r="E18" s="36">
        <v>321</v>
      </c>
      <c r="F18" s="37">
        <v>353</v>
      </c>
      <c r="G18" s="37">
        <v>444</v>
      </c>
      <c r="H18" s="34" t="s">
        <v>269</v>
      </c>
      <c r="I18" s="34" t="s">
        <v>379</v>
      </c>
    </row>
    <row r="19" spans="1:9" x14ac:dyDescent="0.25">
      <c r="A19" s="34" t="s">
        <v>594</v>
      </c>
      <c r="B19" s="34" t="s">
        <v>595</v>
      </c>
      <c r="C19" s="34" t="s">
        <v>379</v>
      </c>
      <c r="D19" s="34" t="s">
        <v>596</v>
      </c>
      <c r="E19" s="36">
        <v>68</v>
      </c>
      <c r="F19" s="37">
        <v>68</v>
      </c>
      <c r="G19" s="37">
        <v>83</v>
      </c>
      <c r="H19" s="34" t="s">
        <v>269</v>
      </c>
      <c r="I19" s="34" t="s">
        <v>379</v>
      </c>
    </row>
    <row r="20" spans="1:9" x14ac:dyDescent="0.25">
      <c r="A20" s="34" t="s">
        <v>597</v>
      </c>
      <c r="B20" s="34" t="s">
        <v>598</v>
      </c>
      <c r="C20" s="34" t="s">
        <v>599</v>
      </c>
      <c r="D20" s="34" t="s">
        <v>596</v>
      </c>
      <c r="E20" s="36">
        <v>43</v>
      </c>
      <c r="F20" s="37">
        <v>43</v>
      </c>
      <c r="G20" s="37">
        <v>53</v>
      </c>
      <c r="H20" s="34" t="s">
        <v>269</v>
      </c>
      <c r="I20" s="34" t="s">
        <v>379</v>
      </c>
    </row>
    <row r="21" spans="1:9" x14ac:dyDescent="0.25">
      <c r="A21" s="34" t="s">
        <v>600</v>
      </c>
      <c r="B21" s="34" t="s">
        <v>601</v>
      </c>
      <c r="C21" s="34" t="s">
        <v>602</v>
      </c>
      <c r="D21" s="34" t="s">
        <v>603</v>
      </c>
      <c r="E21" s="36">
        <v>27</v>
      </c>
      <c r="F21" s="37">
        <v>27</v>
      </c>
      <c r="G21" s="37">
        <v>32</v>
      </c>
      <c r="H21" s="34" t="s">
        <v>269</v>
      </c>
      <c r="I21" s="34" t="s">
        <v>604</v>
      </c>
    </row>
    <row r="22" spans="1:9" x14ac:dyDescent="0.25">
      <c r="A22" s="34" t="s">
        <v>605</v>
      </c>
      <c r="B22" s="34" t="s">
        <v>606</v>
      </c>
      <c r="C22" s="34" t="s">
        <v>607</v>
      </c>
      <c r="D22" s="34" t="s">
        <v>608</v>
      </c>
      <c r="E22" s="36">
        <v>24</v>
      </c>
      <c r="F22" s="37">
        <v>24</v>
      </c>
      <c r="G22" s="37">
        <v>28</v>
      </c>
      <c r="H22" s="34" t="s">
        <v>269</v>
      </c>
      <c r="I22" s="34" t="s">
        <v>379</v>
      </c>
    </row>
    <row r="23" spans="1:9" x14ac:dyDescent="0.25">
      <c r="A23" s="34" t="s">
        <v>609</v>
      </c>
      <c r="B23" s="34" t="s">
        <v>610</v>
      </c>
      <c r="C23" s="34" t="s">
        <v>611</v>
      </c>
      <c r="D23" s="34" t="s">
        <v>468</v>
      </c>
      <c r="E23" s="36">
        <v>482</v>
      </c>
      <c r="F23" s="37">
        <v>482</v>
      </c>
      <c r="G23" s="37">
        <v>564</v>
      </c>
      <c r="H23" s="34" t="s">
        <v>269</v>
      </c>
      <c r="I23" s="34" t="s">
        <v>612</v>
      </c>
    </row>
    <row r="24" spans="1:9" x14ac:dyDescent="0.25">
      <c r="A24" s="34" t="s">
        <v>613</v>
      </c>
      <c r="B24" s="34" t="s">
        <v>614</v>
      </c>
      <c r="C24" s="34" t="s">
        <v>615</v>
      </c>
      <c r="D24" s="34" t="s">
        <v>468</v>
      </c>
      <c r="E24" s="36">
        <v>168</v>
      </c>
      <c r="F24" s="37">
        <v>168</v>
      </c>
      <c r="G24" s="37">
        <v>196</v>
      </c>
      <c r="H24" s="34" t="s">
        <v>269</v>
      </c>
      <c r="I24" s="34" t="s">
        <v>612</v>
      </c>
    </row>
    <row r="25" spans="1:9" x14ac:dyDescent="0.25">
      <c r="A25" s="34" t="s">
        <v>616</v>
      </c>
      <c r="B25" s="34" t="s">
        <v>617</v>
      </c>
      <c r="C25" s="34" t="s">
        <v>618</v>
      </c>
      <c r="D25" s="34" t="s">
        <v>468</v>
      </c>
      <c r="E25" s="36">
        <v>166</v>
      </c>
      <c r="F25" s="37">
        <v>166</v>
      </c>
      <c r="G25" s="37">
        <v>192</v>
      </c>
      <c r="H25" s="34" t="s">
        <v>269</v>
      </c>
      <c r="I25" s="34" t="s">
        <v>612</v>
      </c>
    </row>
    <row r="26" spans="1:9" x14ac:dyDescent="0.25">
      <c r="A26" s="34" t="s">
        <v>619</v>
      </c>
      <c r="B26" s="34" t="s">
        <v>620</v>
      </c>
      <c r="C26" s="34" t="s">
        <v>621</v>
      </c>
      <c r="D26" s="34" t="s">
        <v>622</v>
      </c>
      <c r="E26" s="36">
        <v>107</v>
      </c>
      <c r="F26" s="37">
        <v>107</v>
      </c>
      <c r="G26" s="37">
        <v>120</v>
      </c>
      <c r="H26" s="34" t="s">
        <v>269</v>
      </c>
      <c r="I26" s="34" t="s">
        <v>612</v>
      </c>
    </row>
    <row r="27" spans="1:9" x14ac:dyDescent="0.25">
      <c r="A27" s="34" t="s">
        <v>623</v>
      </c>
      <c r="B27" s="34" t="s">
        <v>624</v>
      </c>
      <c r="C27" s="34" t="s">
        <v>625</v>
      </c>
      <c r="D27" s="34" t="s">
        <v>626</v>
      </c>
      <c r="E27" s="36">
        <v>21</v>
      </c>
      <c r="F27" s="37">
        <v>21</v>
      </c>
      <c r="G27" s="37">
        <v>23</v>
      </c>
      <c r="H27" s="34" t="s">
        <v>269</v>
      </c>
      <c r="I27" s="34" t="s">
        <v>379</v>
      </c>
    </row>
    <row r="28" spans="1:9" x14ac:dyDescent="0.25">
      <c r="A28" s="34" t="s">
        <v>627</v>
      </c>
      <c r="B28" s="34" t="s">
        <v>628</v>
      </c>
      <c r="C28" s="34" t="s">
        <v>629</v>
      </c>
      <c r="D28" s="34" t="s">
        <v>630</v>
      </c>
      <c r="E28" s="36">
        <v>1538</v>
      </c>
      <c r="F28" s="37">
        <v>1538</v>
      </c>
      <c r="G28" s="37">
        <v>1615</v>
      </c>
      <c r="H28" s="34" t="s">
        <v>269</v>
      </c>
      <c r="I28" s="34" t="s">
        <v>379</v>
      </c>
    </row>
    <row r="29" spans="1:9" x14ac:dyDescent="0.25">
      <c r="A29" s="34" t="s">
        <v>631</v>
      </c>
      <c r="B29" s="34" t="s">
        <v>632</v>
      </c>
      <c r="C29" s="34" t="s">
        <v>633</v>
      </c>
      <c r="D29" s="34" t="s">
        <v>630</v>
      </c>
      <c r="E29" s="36">
        <v>443</v>
      </c>
      <c r="F29" s="37">
        <v>443</v>
      </c>
      <c r="G29" s="37">
        <v>465</v>
      </c>
      <c r="H29" s="34" t="s">
        <v>269</v>
      </c>
      <c r="I29" s="34" t="s">
        <v>379</v>
      </c>
    </row>
    <row r="30" spans="1:9" x14ac:dyDescent="0.25">
      <c r="A30" s="34" t="s">
        <v>634</v>
      </c>
      <c r="B30" s="34" t="s">
        <v>635</v>
      </c>
      <c r="C30" s="34" t="s">
        <v>636</v>
      </c>
      <c r="D30" s="34" t="s">
        <v>637</v>
      </c>
      <c r="E30" s="35" t="s">
        <v>638</v>
      </c>
      <c r="F30" s="37">
        <v>40</v>
      </c>
      <c r="G30" s="37">
        <v>42</v>
      </c>
      <c r="H30" s="34" t="s">
        <v>269</v>
      </c>
      <c r="I30" s="34" t="s">
        <v>379</v>
      </c>
    </row>
    <row r="31" spans="1:9" x14ac:dyDescent="0.25">
      <c r="A31" s="106" t="s">
        <v>823</v>
      </c>
      <c r="B31" s="106" t="s">
        <v>824</v>
      </c>
      <c r="C31" s="106" t="s">
        <v>825</v>
      </c>
      <c r="D31" s="108">
        <v>46323</v>
      </c>
      <c r="E31" s="109">
        <v>76.459999999999994</v>
      </c>
      <c r="F31" s="107">
        <v>76.459999999999994</v>
      </c>
      <c r="G31" s="107">
        <v>76.459999999999994</v>
      </c>
      <c r="H31" s="106"/>
      <c r="I31" s="106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x14ac:dyDescent="0.25">
      <c r="A33" s="34"/>
      <c r="B33" s="29" t="s">
        <v>639</v>
      </c>
      <c r="C33" s="34"/>
      <c r="D33" s="34"/>
      <c r="E33" s="34"/>
      <c r="F33" s="49">
        <f>SUM(F5:F32)</f>
        <v>11488.46</v>
      </c>
      <c r="G33" s="49">
        <f>SUM(G5:G32)</f>
        <v>14699.46</v>
      </c>
      <c r="H33" s="34" t="s">
        <v>379</v>
      </c>
      <c r="I33" s="34" t="s">
        <v>379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7184-8940-4F8C-AC99-AB73DB98261D}">
  <sheetPr>
    <pageSetUpPr fitToPage="1"/>
  </sheetPr>
  <dimension ref="A2:I25"/>
  <sheetViews>
    <sheetView workbookViewId="0">
      <selection activeCell="E31" sqref="E31"/>
    </sheetView>
  </sheetViews>
  <sheetFormatPr defaultRowHeight="15" x14ac:dyDescent="0.25"/>
  <cols>
    <col min="1" max="1" width="24.85546875" bestFit="1" customWidth="1"/>
    <col min="2" max="2" width="42.85546875" bestFit="1" customWidth="1"/>
    <col min="3" max="3" width="56" bestFit="1" customWidth="1"/>
    <col min="4" max="4" width="13.5703125" bestFit="1" customWidth="1"/>
    <col min="5" max="5" width="31.85546875" bestFit="1" customWidth="1"/>
    <col min="6" max="6" width="33.85546875" bestFit="1" customWidth="1"/>
    <col min="7" max="7" width="26" bestFit="1" customWidth="1"/>
    <col min="8" max="8" width="36.5703125" bestFit="1" customWidth="1"/>
    <col min="9" max="9" width="65.42578125" bestFit="1" customWidth="1"/>
  </cols>
  <sheetData>
    <row r="2" spans="1:9" x14ac:dyDescent="0.25">
      <c r="B2" s="43" t="s">
        <v>640</v>
      </c>
    </row>
    <row r="4" spans="1:9" x14ac:dyDescent="0.25">
      <c r="A4" s="38" t="s">
        <v>370</v>
      </c>
      <c r="B4" s="38" t="s">
        <v>2</v>
      </c>
      <c r="C4" s="38" t="s">
        <v>3</v>
      </c>
      <c r="D4" s="38" t="s">
        <v>4</v>
      </c>
      <c r="E4" s="38" t="s">
        <v>371</v>
      </c>
      <c r="F4" s="38" t="s">
        <v>372</v>
      </c>
      <c r="G4" s="38" t="s">
        <v>373</v>
      </c>
      <c r="H4" s="38" t="s">
        <v>641</v>
      </c>
      <c r="I4" s="38" t="s">
        <v>9</v>
      </c>
    </row>
    <row r="5" spans="1:9" x14ac:dyDescent="0.25">
      <c r="A5" s="28" t="s">
        <v>647</v>
      </c>
      <c r="B5" s="28" t="s">
        <v>648</v>
      </c>
      <c r="C5" s="28" t="s">
        <v>649</v>
      </c>
      <c r="D5" s="39">
        <v>43770</v>
      </c>
      <c r="E5" s="28" t="s">
        <v>650</v>
      </c>
      <c r="F5" s="40">
        <v>445</v>
      </c>
      <c r="G5" s="40">
        <v>501</v>
      </c>
      <c r="H5" s="28" t="s">
        <v>379</v>
      </c>
      <c r="I5" s="28" t="s">
        <v>651</v>
      </c>
    </row>
    <row r="6" spans="1:9" x14ac:dyDescent="0.25">
      <c r="A6" s="28" t="s">
        <v>652</v>
      </c>
      <c r="B6" s="28" t="s">
        <v>653</v>
      </c>
      <c r="C6" s="28" t="s">
        <v>654</v>
      </c>
      <c r="D6" s="39">
        <v>44713</v>
      </c>
      <c r="E6" s="28" t="s">
        <v>655</v>
      </c>
      <c r="F6" s="40">
        <v>3320</v>
      </c>
      <c r="G6" s="40">
        <v>3486</v>
      </c>
      <c r="H6" s="28" t="s">
        <v>379</v>
      </c>
      <c r="I6" s="28" t="s">
        <v>379</v>
      </c>
    </row>
    <row r="7" spans="1:9" x14ac:dyDescent="0.25">
      <c r="A7" s="28" t="s">
        <v>656</v>
      </c>
      <c r="B7" s="28" t="s">
        <v>657</v>
      </c>
      <c r="C7" s="28" t="s">
        <v>658</v>
      </c>
      <c r="D7" s="39">
        <v>44713</v>
      </c>
      <c r="E7" s="28" t="s">
        <v>659</v>
      </c>
      <c r="F7" s="40">
        <v>1100</v>
      </c>
      <c r="G7" s="40">
        <v>1155</v>
      </c>
      <c r="H7" s="28" t="s">
        <v>379</v>
      </c>
      <c r="I7" s="28" t="s">
        <v>379</v>
      </c>
    </row>
    <row r="8" spans="1:9" x14ac:dyDescent="0.25">
      <c r="A8" s="28" t="s">
        <v>660</v>
      </c>
      <c r="B8" s="28" t="s">
        <v>661</v>
      </c>
      <c r="C8" s="28" t="s">
        <v>662</v>
      </c>
      <c r="D8" s="39">
        <v>44713</v>
      </c>
      <c r="E8" s="28" t="s">
        <v>663</v>
      </c>
      <c r="F8" s="40">
        <v>21652</v>
      </c>
      <c r="G8" s="40">
        <v>22735</v>
      </c>
      <c r="H8" s="28" t="s">
        <v>379</v>
      </c>
      <c r="I8" s="28" t="s">
        <v>646</v>
      </c>
    </row>
    <row r="9" spans="1:9" x14ac:dyDescent="0.25">
      <c r="A9" s="28"/>
      <c r="B9" s="28"/>
      <c r="C9" s="28"/>
      <c r="D9" s="39"/>
      <c r="E9" s="28"/>
      <c r="F9" s="40"/>
      <c r="G9" s="40"/>
      <c r="H9" s="28"/>
      <c r="I9" s="28"/>
    </row>
    <row r="10" spans="1:9" x14ac:dyDescent="0.25">
      <c r="A10" s="28"/>
      <c r="B10" s="28"/>
      <c r="C10" s="28"/>
      <c r="D10" s="39"/>
      <c r="E10" s="38" t="s">
        <v>664</v>
      </c>
      <c r="F10" s="41">
        <f>SUM(F5:F9)</f>
        <v>26517</v>
      </c>
      <c r="G10" s="41">
        <f>SUM(G5:G9)</f>
        <v>27877</v>
      </c>
      <c r="H10" s="28" t="s">
        <v>379</v>
      </c>
      <c r="I10" s="28" t="s">
        <v>379</v>
      </c>
    </row>
    <row r="11" spans="1:9" x14ac:dyDescent="0.25">
      <c r="A11" s="91"/>
      <c r="B11" s="92"/>
      <c r="C11" s="92"/>
      <c r="D11" s="93"/>
      <c r="E11" s="92" t="s">
        <v>799</v>
      </c>
      <c r="F11" s="94">
        <v>4865</v>
      </c>
      <c r="G11" s="94">
        <v>5142</v>
      </c>
      <c r="H11" s="92"/>
      <c r="I11" s="92"/>
    </row>
    <row r="13" spans="1:9" x14ac:dyDescent="0.25">
      <c r="B13" s="43" t="s">
        <v>665</v>
      </c>
    </row>
    <row r="15" spans="1:9" x14ac:dyDescent="0.25">
      <c r="A15" s="38" t="s">
        <v>370</v>
      </c>
      <c r="B15" s="38" t="s">
        <v>2</v>
      </c>
      <c r="C15" s="38" t="s">
        <v>3</v>
      </c>
      <c r="D15" s="38" t="s">
        <v>4</v>
      </c>
      <c r="E15" s="38" t="s">
        <v>371</v>
      </c>
      <c r="F15" s="38" t="s">
        <v>372</v>
      </c>
      <c r="G15" s="38" t="s">
        <v>373</v>
      </c>
      <c r="H15" s="38" t="s">
        <v>641</v>
      </c>
      <c r="I15" s="38" t="s">
        <v>9</v>
      </c>
    </row>
    <row r="16" spans="1:9" x14ac:dyDescent="0.25">
      <c r="A16" s="28" t="s">
        <v>666</v>
      </c>
      <c r="B16" s="28" t="s">
        <v>667</v>
      </c>
      <c r="C16" s="28" t="s">
        <v>379</v>
      </c>
      <c r="D16" s="28">
        <v>2012</v>
      </c>
      <c r="E16" s="28" t="s">
        <v>378</v>
      </c>
      <c r="F16" s="40">
        <v>1500</v>
      </c>
      <c r="G16" s="40">
        <v>2015</v>
      </c>
      <c r="H16" s="28" t="s">
        <v>269</v>
      </c>
      <c r="I16" s="28" t="s">
        <v>668</v>
      </c>
    </row>
    <row r="17" spans="1:9" x14ac:dyDescent="0.25">
      <c r="A17" s="28"/>
      <c r="B17" s="28"/>
      <c r="C17" s="28"/>
      <c r="D17" s="28"/>
      <c r="E17" s="28"/>
      <c r="F17" s="40"/>
      <c r="G17" s="40"/>
      <c r="H17" s="28" t="s">
        <v>379</v>
      </c>
      <c r="I17" s="28" t="s">
        <v>379</v>
      </c>
    </row>
    <row r="18" spans="1:9" x14ac:dyDescent="0.25">
      <c r="A18" s="28"/>
      <c r="B18" s="28"/>
      <c r="C18" s="28"/>
      <c r="D18" s="28"/>
      <c r="E18" s="28"/>
      <c r="F18" s="40"/>
      <c r="G18" s="40"/>
      <c r="H18" s="28"/>
      <c r="I18" s="28"/>
    </row>
    <row r="19" spans="1:9" x14ac:dyDescent="0.25">
      <c r="A19" s="28"/>
      <c r="B19" s="28"/>
      <c r="C19" s="28"/>
      <c r="D19" s="28"/>
      <c r="E19" s="38" t="s">
        <v>669</v>
      </c>
      <c r="F19" s="41">
        <f>SUM(F16:F18)</f>
        <v>1500</v>
      </c>
      <c r="G19" s="41">
        <f>SUM(G16:G18)</f>
        <v>2015</v>
      </c>
      <c r="H19" s="28"/>
      <c r="I19" s="28"/>
    </row>
    <row r="20" spans="1:9" x14ac:dyDescent="0.25">
      <c r="A20" s="28"/>
      <c r="B20" s="28"/>
      <c r="C20" s="28"/>
      <c r="D20" s="28"/>
      <c r="E20" s="28"/>
      <c r="F20" s="42"/>
      <c r="G20" s="42"/>
      <c r="H20" s="28"/>
      <c r="I20" s="28"/>
    </row>
    <row r="21" spans="1:9" x14ac:dyDescent="0.25">
      <c r="A21" s="28"/>
      <c r="B21" s="28"/>
      <c r="C21" s="28"/>
      <c r="D21" s="28"/>
      <c r="E21" s="28"/>
      <c r="F21" s="42"/>
      <c r="G21" s="42"/>
      <c r="H21" s="28"/>
      <c r="I21" s="28"/>
    </row>
    <row r="23" spans="1:9" x14ac:dyDescent="0.25">
      <c r="B23" s="88" t="s">
        <v>798</v>
      </c>
      <c r="C23" s="88"/>
      <c r="F23" s="90">
        <v>-21652</v>
      </c>
      <c r="G23" s="90">
        <v>-22735</v>
      </c>
    </row>
    <row r="25" spans="1:9" x14ac:dyDescent="0.25">
      <c r="E25" s="111" t="s">
        <v>826</v>
      </c>
      <c r="F25" s="110">
        <v>4880</v>
      </c>
      <c r="G25" s="110">
        <v>7157</v>
      </c>
    </row>
  </sheetData>
  <pageMargins left="0.25" right="0.25" top="0.75" bottom="0.75" header="0.3" footer="0.3"/>
  <pageSetup paperSize="8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9379-CC8A-49A3-ADD2-5F43CAE41313}">
  <dimension ref="A2:N21"/>
  <sheetViews>
    <sheetView workbookViewId="0">
      <selection activeCell="E18" sqref="E18"/>
    </sheetView>
  </sheetViews>
  <sheetFormatPr defaultRowHeight="15" x14ac:dyDescent="0.25"/>
  <cols>
    <col min="2" max="2" width="99.85546875" bestFit="1" customWidth="1"/>
    <col min="3" max="3" width="82.28515625" bestFit="1" customWidth="1"/>
    <col min="4" max="4" width="10.42578125" bestFit="1" customWidth="1"/>
    <col min="5" max="5" width="16.28515625" bestFit="1" customWidth="1"/>
    <col min="6" max="6" width="30.28515625" bestFit="1" customWidth="1"/>
    <col min="7" max="7" width="20.7109375" bestFit="1" customWidth="1"/>
    <col min="8" max="8" width="31.85546875" bestFit="1" customWidth="1"/>
    <col min="9" max="9" width="29.42578125" bestFit="1" customWidth="1"/>
  </cols>
  <sheetData>
    <row r="2" spans="1:14" x14ac:dyDescent="0.25">
      <c r="B2" s="43" t="s">
        <v>0</v>
      </c>
    </row>
    <row r="3" spans="1:14" ht="15.75" thickBot="1" x14ac:dyDescent="0.3"/>
    <row r="4" spans="1:14" ht="15.75" thickBot="1" x14ac:dyDescent="0.3">
      <c r="A4" s="3" t="s">
        <v>1</v>
      </c>
      <c r="B4" s="6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1"/>
      <c r="K4" s="1"/>
      <c r="L4" s="1"/>
      <c r="M4" s="1"/>
      <c r="N4" s="1"/>
    </row>
    <row r="5" spans="1:14" x14ac:dyDescent="0.25">
      <c r="A5" s="7" t="s">
        <v>10</v>
      </c>
      <c r="B5" s="8" t="s">
        <v>11</v>
      </c>
      <c r="C5" s="9"/>
      <c r="D5" s="10">
        <v>28673</v>
      </c>
      <c r="E5" s="8" t="s">
        <v>12</v>
      </c>
      <c r="F5" s="76">
        <v>1</v>
      </c>
      <c r="G5" s="8"/>
      <c r="H5" s="8"/>
      <c r="I5" s="8" t="s">
        <v>13</v>
      </c>
    </row>
    <row r="6" spans="1:14" x14ac:dyDescent="0.25">
      <c r="A6" s="11" t="s">
        <v>14</v>
      </c>
      <c r="B6" s="11" t="s">
        <v>15</v>
      </c>
      <c r="C6" s="11" t="s">
        <v>16</v>
      </c>
      <c r="D6" s="12">
        <v>35374</v>
      </c>
      <c r="E6" s="13">
        <v>15000</v>
      </c>
      <c r="F6" s="55">
        <v>1</v>
      </c>
      <c r="G6" s="11"/>
      <c r="H6" s="11"/>
      <c r="I6" s="11" t="s">
        <v>5</v>
      </c>
    </row>
    <row r="7" spans="1:14" x14ac:dyDescent="0.25">
      <c r="A7" s="11" t="s">
        <v>17</v>
      </c>
      <c r="B7" s="11" t="s">
        <v>18</v>
      </c>
      <c r="C7" s="11" t="s">
        <v>19</v>
      </c>
      <c r="D7" s="12">
        <v>28641</v>
      </c>
      <c r="E7" s="11" t="s">
        <v>12</v>
      </c>
      <c r="F7" s="55">
        <v>1</v>
      </c>
      <c r="G7" s="11"/>
      <c r="H7" s="11"/>
      <c r="I7" s="11" t="s">
        <v>20</v>
      </c>
    </row>
    <row r="8" spans="1:14" x14ac:dyDescent="0.25">
      <c r="A8" s="11" t="s">
        <v>21</v>
      </c>
      <c r="B8" s="11" t="s">
        <v>22</v>
      </c>
      <c r="C8" s="11"/>
      <c r="D8" s="11"/>
      <c r="E8" s="11" t="s">
        <v>12</v>
      </c>
      <c r="F8" s="55">
        <v>1</v>
      </c>
      <c r="G8" s="11"/>
      <c r="H8" s="11"/>
      <c r="I8" s="11"/>
    </row>
    <row r="9" spans="1:14" x14ac:dyDescent="0.25">
      <c r="A9" s="11" t="s">
        <v>23</v>
      </c>
      <c r="B9" s="11" t="s">
        <v>24</v>
      </c>
      <c r="C9" s="11"/>
      <c r="D9" s="11">
        <v>2011</v>
      </c>
      <c r="E9" s="11" t="s">
        <v>25</v>
      </c>
      <c r="F9" s="55">
        <v>1</v>
      </c>
      <c r="G9" s="11"/>
      <c r="H9" s="11" t="s">
        <v>26</v>
      </c>
      <c r="I9" s="11"/>
    </row>
    <row r="10" spans="1:14" x14ac:dyDescent="0.25">
      <c r="A10" s="11" t="s">
        <v>27</v>
      </c>
      <c r="B10" s="11" t="s">
        <v>28</v>
      </c>
      <c r="C10" s="11" t="s">
        <v>29</v>
      </c>
      <c r="D10" s="12">
        <v>34337</v>
      </c>
      <c r="E10" s="11" t="s">
        <v>25</v>
      </c>
      <c r="F10" s="55">
        <v>1</v>
      </c>
      <c r="G10" s="13"/>
      <c r="H10" s="11"/>
      <c r="I10" s="11"/>
    </row>
    <row r="11" spans="1:14" x14ac:dyDescent="0.25">
      <c r="A11" s="50" t="s">
        <v>30</v>
      </c>
      <c r="B11" s="50" t="s">
        <v>31</v>
      </c>
      <c r="C11" s="75" t="s">
        <v>32</v>
      </c>
      <c r="D11" s="51">
        <v>45460</v>
      </c>
      <c r="E11" s="50" t="s">
        <v>33</v>
      </c>
      <c r="F11" s="55">
        <v>1</v>
      </c>
      <c r="G11" s="11"/>
      <c r="H11" s="11"/>
      <c r="I11" s="11"/>
    </row>
    <row r="12" spans="1:14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14" x14ac:dyDescent="0.25">
      <c r="A13" s="11"/>
      <c r="B13" s="2" t="s">
        <v>34</v>
      </c>
      <c r="C13" s="11"/>
      <c r="D13" s="11"/>
      <c r="E13" s="14">
        <v>15003</v>
      </c>
      <c r="F13" s="57">
        <v>7</v>
      </c>
      <c r="G13" s="14">
        <v>0</v>
      </c>
      <c r="H13" s="11"/>
      <c r="I13" s="1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4" x14ac:dyDescent="0.25">
      <c r="A15" s="1"/>
      <c r="B15" s="58" t="s">
        <v>35</v>
      </c>
      <c r="C15" s="1"/>
      <c r="D15" s="1"/>
      <c r="E15" s="1"/>
      <c r="F15" s="1"/>
      <c r="G15" s="1"/>
      <c r="H15" s="1"/>
      <c r="I15" s="1"/>
    </row>
    <row r="16" spans="1:14" ht="15.75" thickBo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59" t="s">
        <v>36</v>
      </c>
      <c r="B17" s="60" t="s">
        <v>37</v>
      </c>
      <c r="C17" s="61" t="s">
        <v>38</v>
      </c>
      <c r="D17" s="62">
        <v>45460</v>
      </c>
      <c r="E17" s="60" t="s">
        <v>39</v>
      </c>
      <c r="F17" s="56">
        <v>220000</v>
      </c>
      <c r="G17" s="56">
        <v>220000</v>
      </c>
      <c r="H17" s="60"/>
      <c r="I17" s="60" t="s">
        <v>40</v>
      </c>
    </row>
    <row r="18" spans="1:9" x14ac:dyDescent="0.25">
      <c r="A18" s="50" t="s">
        <v>41</v>
      </c>
      <c r="B18" s="50" t="s">
        <v>42</v>
      </c>
      <c r="C18" s="50" t="s">
        <v>43</v>
      </c>
      <c r="D18" s="51">
        <v>34337</v>
      </c>
      <c r="E18" s="55">
        <v>26760</v>
      </c>
      <c r="F18" s="55">
        <v>26760</v>
      </c>
      <c r="G18" s="55">
        <v>26760</v>
      </c>
      <c r="H18" s="50"/>
      <c r="I18" s="50" t="s">
        <v>40</v>
      </c>
    </row>
    <row r="19" spans="1:9" x14ac:dyDescent="0.25">
      <c r="A19" s="50"/>
      <c r="B19" s="50"/>
      <c r="C19" s="50"/>
      <c r="D19" s="51"/>
      <c r="E19" s="50"/>
      <c r="F19" s="50"/>
      <c r="G19" s="50"/>
      <c r="H19" s="50"/>
      <c r="I19" s="50"/>
    </row>
    <row r="20" spans="1:9" x14ac:dyDescent="0.25">
      <c r="A20" s="50"/>
      <c r="B20" s="50"/>
      <c r="C20" s="50"/>
      <c r="D20" s="50"/>
      <c r="E20" s="50"/>
      <c r="F20" s="50"/>
      <c r="G20" s="50"/>
      <c r="H20" s="50"/>
      <c r="I20" s="50"/>
    </row>
    <row r="21" spans="1:9" x14ac:dyDescent="0.25">
      <c r="A21" s="50"/>
      <c r="B21" s="63" t="s">
        <v>34</v>
      </c>
      <c r="C21" s="50"/>
      <c r="D21" s="50"/>
      <c r="E21" s="57">
        <v>26760</v>
      </c>
      <c r="F21" s="57">
        <v>246760</v>
      </c>
      <c r="G21" s="57">
        <v>246760</v>
      </c>
      <c r="H21" s="50"/>
      <c r="I21" s="50"/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FC120CCAEE24D8A715B7AC5C613C8" ma:contentTypeVersion="13" ma:contentTypeDescription="Create a new document." ma:contentTypeScope="" ma:versionID="4eca817895b6f671f6c12498482f6753">
  <xsd:schema xmlns:xsd="http://www.w3.org/2001/XMLSchema" xmlns:xs="http://www.w3.org/2001/XMLSchema" xmlns:p="http://schemas.microsoft.com/office/2006/metadata/properties" xmlns:ns2="bed0ad24-4233-4a1c-8ce8-0e79e3587e72" xmlns:ns3="09f45bb8-6d95-4a88-a605-7b8c503e107c" targetNamespace="http://schemas.microsoft.com/office/2006/metadata/properties" ma:root="true" ma:fieldsID="32cda5d77d1bcb38fca9edcd1051dc8c" ns2:_="" ns3:_="">
    <xsd:import namespace="bed0ad24-4233-4a1c-8ce8-0e79e3587e72"/>
    <xsd:import namespace="09f45bb8-6d95-4a88-a605-7b8c503e1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0ad24-4233-4a1c-8ce8-0e79e3587e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ee8f950-bcd1-4ea3-a2b1-a7e18cb17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5bb8-6d95-4a88-a605-7b8c503e107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6bee9b-8e63-4255-8649-8f78d0a7514c}" ma:internalName="TaxCatchAll" ma:showField="CatchAllData" ma:web="09f45bb8-6d95-4a88-a605-7b8c503e1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C Q G A A B Q S w M E F A A C A A g A c G c i W 4 B I i + q n A A A A 9 w A A A B I A H A B D b 2 5 m a W c v U G F j a 2 F n Z S 5 4 b W w g o h g A K K A U A A A A A A A A A A A A A A A A A A A A A A A A A A A A h Y + x C s I w G I R f p W R v k k Z F K X 9 T 0 M H F g i C I a 0 h j G 2 x T a V L T d 3 P w k X w F K 1 p 1 c 7 y 7 7 + D u f r 1 B 2 t d V c F G t 1 Y 1 J U I Q p C p S R T a 5 N k a D O H c M F S j l s h T y J Q g U D b G z c W 5 2 g 0 r l z T I j 3 H v s J b t q C M E o j c s g 2 O 1 m q W o T a W C e M V O j T y v + 3 E I f 9 a w x n O J r O c E T Z H F M g o w u Z N l + C D Y O f 6 Y 8 J q 6 5 y X a u 4 M u F 6 C W S U Q N 4 n + A N Q S w M E F A A C A A g A c G c i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n I l v e s k I K G w M A A K E d A A A T A B w A R m 9 y b X V s Y X M v U 2 V j d G l v b j E u b S C i G A A o o B Q A A A A A A A A A A A A A A A A A A A A A A A A A A A D t l 9 1 u 2 j A U x + + R e A c r 3 A Q J a G K g L Z u 4 Q C n b u I A i Q i d N p U J u Y s C a c Z j t T K 1 Q n 6 Z v 0 i e b 8 0 X V J V m 7 I l U t C k K C H J 9 j + x z / f 4 4 t s C O J x 4 A d / Z q f y 6 V y S a w Q x y 6 o a F N 0 T b F h G k A f o y U G E N Z h q 6 q B L q B Y l k t A f W z P 5 w 5 W l r G 7 a I T u Q v 9 C K G 5 Y H p O Y S a F r 1 q f Z h c B c z M a I E 7 E C F s X 8 5 2 y I u F T O K 7 Q G i d 3 z m U P o b D i 2 7 G A C o A 7 O P M d f B 7 3 M e k J g C S Z 4 S Y T E P H o U g M f P 8 4 V P K Y A G b N V h G y A B k A S m U V f f w N b Y u A u t W g O X g / W G 4 q A / F O T a 1 c x G U 7 u q 1 q J M d r l 2 4 6 S 2 l w O 3 u y u B d n V 3 e Y Y k u o r d K 9 q Y e 2 t P q j p 9 w 8 h V + Q V 1 C b 0 b c U t s 1 5 M u 1 A z i l h 6 l t o M o 4 q I r u Y 9 3 c 6 h o 1 g q x p e p z e r v B j x 1 O O W J i 4 f G 1 5 V F / z Y J G o W f M o L b d a h O 8 q O h 0 U R 1 5 D a 0 G p H I F E t / I u x r Y a m d Y O J x s g u x T b Q N X F Y Y s i I M y m 3 v O L 5 8 o V a Q a x q p W K y R w O O i Y E w e n Y x n z E Q 0 d J l j 6 n I V / f y P q h 2 O F T 8 F C H c G 2 i r V 8 z j F z b h t B m t H U m P B V B Z x o j O 8 q D j 8 b Y / l C e i 5 B D O g k K o j A G 8 S R V P P y o r l a R 6 E U q + k y E b H x B K J H I 1 V d 8 a T 5 r l o u E Z a 5 W p n o m A k 6 7 Q P n x s z m x t y f G / O g u H G V A g t u n u U G J t w c H z g 3 M J s b u D 8 3 8 F C 4 G T B 5 3 H p U a A H O C 8 E B O i z g K e A p 4 H k x P M 0 E n p M 6 7 B w 4 O 8 1 s d p r 7 s 9 M 8 F H Y + 1 k U n 9 F T 4 g A S d 0 P C G + B i d G B / z t A 7 N w 8 Z H 5 Z q F j 9 F J 4 / M f S k 8 6 C e Q d 2 c 3 U e k V 2 m G N v 5 t h b O f Z 2 j v 0 4 x 3 6 S Y z / N s X f 2 E l R y e 3 4 n Y r L t / h R M + l 8 H 9 r Q / C W U 0 h + 2 5 f T E c 9 i Y / X i u k 7 I u z s f / F 2 X i j i 3 N U J U t t O E u P 3 6 Z 0 8 I X c q I A Y x G A r T G + b j 9 L 9 6 7 S y 2 w / / G d h + G v h 6 k b 2 X A / P o f N q 3 w f k I h I q z U 5 I D Q C 0 N i F 4 2 I H r R 7 L e Z f X g N p p T x c J 9 W 0 8 P 9 f L e d M n 9 9 j f m e B 8 T 3 o p f i k F g c E j / K I T G F U L N A q E C o Q C g P o T 9 Q S w E C L Q A U A A I A C A B w Z y J b g E i L 6 q c A A A D 3 A A A A E g A A A A A A A A A A A A A A A A A A A A A A Q 2 9 u Z m l n L 1 B h Y 2 t h Z 2 U u e G 1 s U E s B A i 0 A F A A C A A g A c G c i W w / K 6 a u k A A A A 6 Q A A A B M A A A A A A A A A A A A A A A A A 8 w A A A F t D b 2 5 0 Z W 5 0 X 1 R 5 c G V z X S 5 4 b W x Q S w E C L Q A U A A I A C A B w Z y J b 3 r J C C h s D A A C h H Q A A E w A A A A A A A A A A A A A A A A D k A Q A A R m 9 y b X V s Y X M v U 2 V j d G l v b j E u b V B L B Q Y A A A A A A w A D A M I A A A B M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i Q A A A A A A A O +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M j I t M j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V m Z T Y y M T c t Y j I 4 N S 0 0 Z T d i L T k 3 Z D E t Y 2 Z m Y m R i Y T F i O G U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E 2 V D E x O j M 5 O j M 4 L j U w N D M 4 O T h a I i A v P j x F b n R y e S B U e X B l P S J G a W x s Q 2 9 s d W 1 u V H l w Z X M i I F Z h b H V l P S J z Q m d Z R 0 J n W V J F U V l H I i A v P j x F b n R y e S B U e X B l P S J G a W x s Q 2 9 s d W 1 u T m F t Z X M i I F Z h b H V l P S J z W y Z x d W 9 0 O 1 J l Z l x u T m 8 u J n F 1 b 3 Q 7 L C Z x d W 9 0 O 0 R l c 2 N y a X B 0 a W 9 u J n F 1 b 3 Q 7 L C Z x d W 9 0 O 0 l k Z W 5 0 a W Z p Y 2 F 0 a W 9 u J n F 1 b 3 Q 7 L C Z x d W 9 0 O 0 F j c X V p c m V k J n F 1 b 3 Q 7 L C Z x d W 9 0 O 1 B 1 c m N o Y X N l X G 5 Q c m l j Z S Z x d W 9 0 O y w m c X V v d D t B b m 5 1 Y W x c b l J l d H V y b l x u d m F s d W F 0 a W 9 u X G 4 y M D I 0 L z I 1 J n F 1 b 3 Q 7 L C Z x d W 9 0 O 0 l u c 3 V y Y W 5 j Z V x u V m F s d W V c b j I w M j Q v M j U m c X V v d D s s J n F 1 b 3 Q 7 Q 3 V z d G 9 k a W F u I C h p Z l x u c 2 V w Y X J h d G U g d G 9 c b l B D L 0 N s Z X J r K S Z x d W 9 0 O y w m c X V v d D t E a X N w b 3 N h b C 9 O b 3 R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I y L T I 0 K S 9 B d X R v U m V t b 3 Z l Z E N v b H V t b n M x L n t S Z W Z c b k 5 v L i w w f S Z x d W 9 0 O y w m c X V v d D t T Z W N 0 a W 9 u M S 9 U Y W J s Z T A x M C A o U G F n Z S A y M i 0 y N C k v Q X V 0 b 1 J l b W 9 2 Z W R D b 2 x 1 b W 5 z M S 5 7 R G V z Y 3 J p c H R p b 2 4 s M X 0 m c X V v d D s s J n F 1 b 3 Q 7 U 2 V j d G l v b j E v V G F i b G U w M T A g K F B h Z 2 U g M j I t M j Q p L 0 F 1 d G 9 S Z W 1 v d m V k Q 2 9 s d W 1 u c z E u e 0 l k Z W 5 0 a W Z p Y 2 F 0 a W 9 u L D J 9 J n F 1 b 3 Q 7 L C Z x d W 9 0 O 1 N l Y 3 R p b 2 4 x L 1 R h Y m x l M D E w I C h Q Y W d l I D I y L T I 0 K S 9 B d X R v U m V t b 3 Z l Z E N v b H V t b n M x L n t B Y 3 F 1 a X J l Z C w z f S Z x d W 9 0 O y w m c X V v d D t T Z W N 0 a W 9 u M S 9 U Y W J s Z T A x M C A o U G F n Z S A y M i 0 y N C k v Q X V 0 b 1 J l b W 9 2 Z W R D b 2 x 1 b W 5 z M S 5 7 U H V y Y 2 h h c 2 V c b l B y a W N l L D R 9 J n F 1 b 3 Q 7 L C Z x d W 9 0 O 1 N l Y 3 R p b 2 4 x L 1 R h Y m x l M D E w I C h Q Y W d l I D I y L T I 0 K S 9 B d X R v U m V t b 3 Z l Z E N v b H V t b n M x L n t B b m 5 1 Y W x c b l J l d H V y b l x u d m F s d W F 0 a W 9 u X G 4 y M D I 0 L z I 1 L D V 9 J n F 1 b 3 Q 7 L C Z x d W 9 0 O 1 N l Y 3 R p b 2 4 x L 1 R h Y m x l M D E w I C h Q Y W d l I D I y L T I 0 K S 9 B d X R v U m V t b 3 Z l Z E N v b H V t b n M x L n t J b n N 1 c m F u Y 2 V c b l Z h b H V l X G 4 y M D I 0 L z I 1 L D Z 9 J n F 1 b 3 Q 7 L C Z x d W 9 0 O 1 N l Y 3 R p b 2 4 x L 1 R h Y m x l M D E w I C h Q Y W d l I D I y L T I 0 K S 9 B d X R v U m V t b 3 Z l Z E N v b H V t b n M x L n t D d X N 0 b 2 R p Y W 4 g K G l m X G 5 z Z X B h c m F 0 Z S B 0 b 1 x u U E M v Q 2 x l c m s p L D d 9 J n F 1 b 3 Q 7 L C Z x d W 9 0 O 1 N l Y 3 R p b 2 4 x L 1 R h Y m x l M D E w I C h Q Y W d l I D I y L T I 0 K S 9 B d X R v U m V t b 3 Z l Z E N v b H V t b n M x L n t E a X N w b 3 N h b C 9 O b 3 R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y M i 0 y N C k v Q X V 0 b 1 J l b W 9 2 Z W R D b 2 x 1 b W 5 z M S 5 7 U m V m X G 5 O b y 4 s M H 0 m c X V v d D s s J n F 1 b 3 Q 7 U 2 V j d G l v b j E v V G F i b G U w M T A g K F B h Z 2 U g M j I t M j Q p L 0 F 1 d G 9 S Z W 1 v d m V k Q 2 9 s d W 1 u c z E u e 0 R l c 2 N y a X B 0 a W 9 u L D F 9 J n F 1 b 3 Q 7 L C Z x d W 9 0 O 1 N l Y 3 R p b 2 4 x L 1 R h Y m x l M D E w I C h Q Y W d l I D I y L T I 0 K S 9 B d X R v U m V t b 3 Z l Z E N v b H V t b n M x L n t J Z G V u d G l m a W N h d G l v b i w y f S Z x d W 9 0 O y w m c X V v d D t T Z W N 0 a W 9 u M S 9 U Y W J s Z T A x M C A o U G F n Z S A y M i 0 y N C k v Q X V 0 b 1 J l b W 9 2 Z W R D b 2 x 1 b W 5 z M S 5 7 Q W N x d W l y Z W Q s M 3 0 m c X V v d D s s J n F 1 b 3 Q 7 U 2 V j d G l v b j E v V G F i b G U w M T A g K F B h Z 2 U g M j I t M j Q p L 0 F 1 d G 9 S Z W 1 v d m V k Q 2 9 s d W 1 u c z E u e 1 B 1 c m N o Y X N l X G 5 Q c m l j Z S w 0 f S Z x d W 9 0 O y w m c X V v d D t T Z W N 0 a W 9 u M S 9 U Y W J s Z T A x M C A o U G F n Z S A y M i 0 y N C k v Q X V 0 b 1 J l b W 9 2 Z W R D b 2 x 1 b W 5 z M S 5 7 Q W 5 u d W F s X G 5 S Z X R 1 c m 5 c b n Z h b H V h d G l v b l x u M j A y N C 8 y N S w 1 f S Z x d W 9 0 O y w m c X V v d D t T Z W N 0 a W 9 u M S 9 U Y W J s Z T A x M C A o U G F n Z S A y M i 0 y N C k v Q X V 0 b 1 J l b W 9 2 Z W R D b 2 x 1 b W 5 z M S 5 7 S W 5 z d X J h b m N l X G 5 W Y W x 1 Z V x u M j A y N C 8 y N S w 2 f S Z x d W 9 0 O y w m c X V v d D t T Z W N 0 a W 9 u M S 9 U Y W J s Z T A x M C A o U G F n Z S A y M i 0 y N C k v Q X V 0 b 1 J l b W 9 2 Z W R D b 2 x 1 b W 5 z M S 5 7 Q 3 V z d G 9 k a W F u I C h p Z l x u c 2 V w Y X J h d G U g d G 9 c b l B D L 0 N s Z X J r K S w 3 f S Z x d W 9 0 O y w m c X V v d D t T Z W N 0 a W 9 u M S 9 U Y W J s Z T A x M C A o U G F n Z S A y M i 0 y N C k v Q X V 0 b 1 J l b W 9 2 Z W R D b 2 x 1 b W 5 z M S 5 7 R G l z c G 9 z Y W w v T m 9 0 Z X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M i 0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I y L T I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y M i 0 y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I y L T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j R h M 2 Y 5 Y S 1 m N T E 4 L T R i Y z M t O D I 1 M i 0 2 Y W Q z O T k 4 Z j d l Z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T F f X 1 B h Z 2 V f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x N l Q x M z o 1 N D o w O C 4 y M D k w M T A 1 W i I g L z 4 8 R W 5 0 c n k g V H l w Z T 0 i R m l s b E N v b H V t b l R 5 c G V z I i B W Y W x 1 Z T 0 i c 0 J n W U d D U V l S R V F Z R y I g L z 4 8 R W 5 0 c n k g V H l w Z T 0 i R m l s b E N v b H V t b k 5 h b W V z I i B W Y W x 1 Z T 0 i c 1 s m c X V v d D t S Z W Z c b k 5 v L i Z x d W 9 0 O y w m c X V v d D t E Z X N j c m l w d G l v b i Z x d W 9 0 O y w m c X V v d D t J Z G V u d G l m a W N h d G l v b i Z x d W 9 0 O y w m c X V v d D t B Y 3 F 1 a X J l Z C Z x d W 9 0 O y w m c X V v d D t Q d X J j a G F z Z V x u U H J p Y 2 U m c X V v d D s s J n F 1 b 3 Q 7 Q W 5 u d W F s X G 5 S Z X R 1 c m 5 c b n Z h b H V h d G l v b l x u M j A y N C 8 y N S Z x d W 9 0 O y w m c X V v d D t J b n N 1 c m F u Y 2 V c b l Z h b H V l X G 4 y M D I 0 L z I 1 J n F 1 b 3 Q 7 L C Z x d W 9 0 O 0 N 1 c 3 R v Z G l h b i A o a W Z c b n N l c G F y Y X R l I H R v X G 5 Q Q y 9 D b G V y a y k m c X V v d D s s J n F 1 b 3 Q 7 R G l z c G 9 z Y W w v T m 9 0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y N S k v Q X V 0 b 1 J l b W 9 2 Z W R D b 2 x 1 b W 5 z M S 5 7 U m V m X G 5 O b y 4 s M H 0 m c X V v d D s s J n F 1 b 3 Q 7 U 2 V j d G l v b j E v V G F i b G U w M T E g K F B h Z 2 U g M j U p L 0 F 1 d G 9 S Z W 1 v d m V k Q 2 9 s d W 1 u c z E u e 0 R l c 2 N y a X B 0 a W 9 u L D F 9 J n F 1 b 3 Q 7 L C Z x d W 9 0 O 1 N l Y 3 R p b 2 4 x L 1 R h Y m x l M D E x I C h Q Y W d l I D I 1 K S 9 B d X R v U m V t b 3 Z l Z E N v b H V t b n M x L n t J Z G V u d G l m a W N h d G l v b i w y f S Z x d W 9 0 O y w m c X V v d D t T Z W N 0 a W 9 u M S 9 U Y W J s Z T A x M S A o U G F n Z S A y N S k v Q X V 0 b 1 J l b W 9 2 Z W R D b 2 x 1 b W 5 z M S 5 7 Q W N x d W l y Z W Q s M 3 0 m c X V v d D s s J n F 1 b 3 Q 7 U 2 V j d G l v b j E v V G F i b G U w M T E g K F B h Z 2 U g M j U p L 0 F 1 d G 9 S Z W 1 v d m V k Q 2 9 s d W 1 u c z E u e 1 B 1 c m N o Y X N l X G 5 Q c m l j Z S w 0 f S Z x d W 9 0 O y w m c X V v d D t T Z W N 0 a W 9 u M S 9 U Y W J s Z T A x M S A o U G F n Z S A y N S k v Q X V 0 b 1 J l b W 9 2 Z W R D b 2 x 1 b W 5 z M S 5 7 Q W 5 u d W F s X G 5 S Z X R 1 c m 5 c b n Z h b H V h d G l v b l x u M j A y N C 8 y N S w 1 f S Z x d W 9 0 O y w m c X V v d D t T Z W N 0 a W 9 u M S 9 U Y W J s Z T A x M S A o U G F n Z S A y N S k v Q X V 0 b 1 J l b W 9 2 Z W R D b 2 x 1 b W 5 z M S 5 7 S W 5 z d X J h b m N l X G 5 W Y W x 1 Z V x u M j A y N C 8 y N S w 2 f S Z x d W 9 0 O y w m c X V v d D t T Z W N 0 a W 9 u M S 9 U Y W J s Z T A x M S A o U G F n Z S A y N S k v Q X V 0 b 1 J l b W 9 2 Z W R D b 2 x 1 b W 5 z M S 5 7 Q 3 V z d G 9 k a W F u I C h p Z l x u c 2 V w Y X J h d G U g d G 9 c b l B D L 0 N s Z X J r K S w 3 f S Z x d W 9 0 O y w m c X V v d D t T Z W N 0 a W 9 u M S 9 U Y W J s Z T A x M S A o U G F n Z S A y N S k v Q X V 0 b 1 J l b W 9 2 Z W R D b 2 x 1 b W 5 z M S 5 7 R G l z c G 9 z Y W w v T m 9 0 Z X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E g K F B h Z 2 U g M j U p L 0 F 1 d G 9 S Z W 1 v d m V k Q 2 9 s d W 1 u c z E u e 1 J l Z l x u T m 8 u L D B 9 J n F 1 b 3 Q 7 L C Z x d W 9 0 O 1 N l Y 3 R p b 2 4 x L 1 R h Y m x l M D E x I C h Q Y W d l I D I 1 K S 9 B d X R v U m V t b 3 Z l Z E N v b H V t b n M x L n t E Z X N j c m l w d G l v b i w x f S Z x d W 9 0 O y w m c X V v d D t T Z W N 0 a W 9 u M S 9 U Y W J s Z T A x M S A o U G F n Z S A y N S k v Q X V 0 b 1 J l b W 9 2 Z W R D b 2 x 1 b W 5 z M S 5 7 S W R l b n R p Z m l j Y X R p b 2 4 s M n 0 m c X V v d D s s J n F 1 b 3 Q 7 U 2 V j d G l v b j E v V G F i b G U w M T E g K F B h Z 2 U g M j U p L 0 F 1 d G 9 S Z W 1 v d m V k Q 2 9 s d W 1 u c z E u e 0 F j c X V p c m V k L D N 9 J n F 1 b 3 Q 7 L C Z x d W 9 0 O 1 N l Y 3 R p b 2 4 x L 1 R h Y m x l M D E x I C h Q Y W d l I D I 1 K S 9 B d X R v U m V t b 3 Z l Z E N v b H V t b n M x L n t Q d X J j a G F z Z V x u U H J p Y 2 U s N H 0 m c X V v d D s s J n F 1 b 3 Q 7 U 2 V j d G l v b j E v V G F i b G U w M T E g K F B h Z 2 U g M j U p L 0 F 1 d G 9 S Z W 1 v d m V k Q 2 9 s d W 1 u c z E u e 0 F u b n V h b F x u U m V 0 d X J u X G 5 2 Y W x 1 Y X R p b 2 5 c b j I w M j Q v M j U s N X 0 m c X V v d D s s J n F 1 b 3 Q 7 U 2 V j d G l v b j E v V G F i b G U w M T E g K F B h Z 2 U g M j U p L 0 F 1 d G 9 S Z W 1 v d m V k Q 2 9 s d W 1 u c z E u e 0 l u c 3 V y Y W 5 j Z V x u V m F s d W V c b j I w M j Q v M j U s N n 0 m c X V v d D s s J n F 1 b 3 Q 7 U 2 V j d G l v b j E v V G F i b G U w M T E g K F B h Z 2 U g M j U p L 0 F 1 d G 9 S Z W 1 v d m V k Q 2 9 s d W 1 u c z E u e 0 N 1 c 3 R v Z G l h b i A o a W Z c b n N l c G F y Y X R l I H R v X G 5 Q Q y 9 D b G V y a y k s N 3 0 m c X V v d D s s J n F 1 b 3 Q 7 U 2 V j d G l v b j E v V G F i b G U w M T E g K F B h Z 2 U g M j U p L 0 F 1 d G 9 S Z W 1 v d m V k Q 2 9 s d W 1 u c z E u e 0 R p c 3 B v c 2 F s L 0 5 v d G V z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j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E 5 Y T Y 5 Y 2 Q t Y j N l Z i 0 0 O T M 2 L T l h Y T I t M T I 5 M W Q y M G J k M T d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Z U M T M 6 N T U 6 N T U u N z U 2 M z E x M V o i I C 8 + P E V u d H J 5 I F R 5 c G U 9 I k Z p b G x D b 2 x 1 b W 5 U e X B l c y I g V m F s d W U 9 I n N C Z 1 l H Q X d Z U k V R W U c i I C 8 + P E V u d H J 5 I F R 5 c G U 9 I k Z p b G x D b 2 x 1 b W 5 O Y W 1 l c y I g V m F s d W U 9 I n N b J n F 1 b 3 Q 7 U m V m X G 5 O b y 4 m c X V v d D s s J n F 1 b 3 Q 7 R G V z Y 3 J p c H R p b 2 4 m c X V v d D s s J n F 1 b 3 Q 7 S W R l b n R p Z m l j Y X R p b 2 4 m c X V v d D s s J n F 1 b 3 Q 7 Q W N x d W l y Z W Q m c X V v d D s s J n F 1 b 3 Q 7 U H V y Y 2 h h c 2 V c b l B y a W N l J n F 1 b 3 Q 7 L C Z x d W 9 0 O 0 F u b n V h b F x u U m V 0 d X J u X G 5 2 Y W x 1 Y X R p b 2 5 c b j I w M j Q v M j U m c X V v d D s s J n F 1 b 3 Q 7 S W 5 z d X J h b m N l X G 5 W Y W x 1 Z V x u M j A y N C 8 y N S Z x d W 9 0 O y w m c X V v d D t D d X N 0 b 2 R p Y W 4 g K G l m X G 5 z Z X B h c m F 0 Z S B 0 b 1 x u U E M v Q 2 x l c m s p J n F 1 b 3 Q 7 L C Z x d W 9 0 O 0 R p c 3 B v c 2 F s L 0 5 v d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j Y p L 0 F 1 d G 9 S Z W 1 v d m V k Q 2 9 s d W 1 u c z E u e 1 J l Z l x u T m 8 u L D B 9 J n F 1 b 3 Q 7 L C Z x d W 9 0 O 1 N l Y 3 R p b 2 4 x L 1 R h Y m x l M D E y I C h Q Y W d l I D I 2 K S 9 B d X R v U m V t b 3 Z l Z E N v b H V t b n M x L n t E Z X N j c m l w d G l v b i w x f S Z x d W 9 0 O y w m c X V v d D t T Z W N 0 a W 9 u M S 9 U Y W J s Z T A x M i A o U G F n Z S A y N i k v Q X V 0 b 1 J l b W 9 2 Z W R D b 2 x 1 b W 5 z M S 5 7 S W R l b n R p Z m l j Y X R p b 2 4 s M n 0 m c X V v d D s s J n F 1 b 3 Q 7 U 2 V j d G l v b j E v V G F i b G U w M T I g K F B h Z 2 U g M j Y p L 0 F 1 d G 9 S Z W 1 v d m V k Q 2 9 s d W 1 u c z E u e 0 F j c X V p c m V k L D N 9 J n F 1 b 3 Q 7 L C Z x d W 9 0 O 1 N l Y 3 R p b 2 4 x L 1 R h Y m x l M D E y I C h Q Y W d l I D I 2 K S 9 B d X R v U m V t b 3 Z l Z E N v b H V t b n M x L n t Q d X J j a G F z Z V x u U H J p Y 2 U s N H 0 m c X V v d D s s J n F 1 b 3 Q 7 U 2 V j d G l v b j E v V G F i b G U w M T I g K F B h Z 2 U g M j Y p L 0 F 1 d G 9 S Z W 1 v d m V k Q 2 9 s d W 1 u c z E u e 0 F u b n V h b F x u U m V 0 d X J u X G 5 2 Y W x 1 Y X R p b 2 5 c b j I w M j Q v M j U s N X 0 m c X V v d D s s J n F 1 b 3 Q 7 U 2 V j d G l v b j E v V G F i b G U w M T I g K F B h Z 2 U g M j Y p L 0 F 1 d G 9 S Z W 1 v d m V k Q 2 9 s d W 1 u c z E u e 0 l u c 3 V y Y W 5 j Z V x u V m F s d W V c b j I w M j Q v M j U s N n 0 m c X V v d D s s J n F 1 b 3 Q 7 U 2 V j d G l v b j E v V G F i b G U w M T I g K F B h Z 2 U g M j Y p L 0 F 1 d G 9 S Z W 1 v d m V k Q 2 9 s d W 1 u c z E u e 0 N 1 c 3 R v Z G l h b i A o a W Z c b n N l c G F y Y X R l I H R v X G 5 Q Q y 9 D b G V y a y k s N 3 0 m c X V v d D s s J n F 1 b 3 Q 7 U 2 V j d G l v b j E v V G F i b G U w M T I g K F B h Z 2 U g M j Y p L 0 F 1 d G 9 S Z W 1 v d m V k Q 2 9 s d W 1 u c z E u e 0 R p c 3 B v c 2 F s L 0 5 v d G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y I C h Q Y W d l I D I 2 K S 9 B d X R v U m V t b 3 Z l Z E N v b H V t b n M x L n t S Z W Z c b k 5 v L i w w f S Z x d W 9 0 O y w m c X V v d D t T Z W N 0 a W 9 u M S 9 U Y W J s Z T A x M i A o U G F n Z S A y N i k v Q X V 0 b 1 J l b W 9 2 Z W R D b 2 x 1 b W 5 z M S 5 7 R G V z Y 3 J p c H R p b 2 4 s M X 0 m c X V v d D s s J n F 1 b 3 Q 7 U 2 V j d G l v b j E v V G F i b G U w M T I g K F B h Z 2 U g M j Y p L 0 F 1 d G 9 S Z W 1 v d m V k Q 2 9 s d W 1 u c z E u e 0 l k Z W 5 0 a W Z p Y 2 F 0 a W 9 u L D J 9 J n F 1 b 3 Q 7 L C Z x d W 9 0 O 1 N l Y 3 R p b 2 4 x L 1 R h Y m x l M D E y I C h Q Y W d l I D I 2 K S 9 B d X R v U m V t b 3 Z l Z E N v b H V t b n M x L n t B Y 3 F 1 a X J l Z C w z f S Z x d W 9 0 O y w m c X V v d D t T Z W N 0 a W 9 u M S 9 U Y W J s Z T A x M i A o U G F n Z S A y N i k v Q X V 0 b 1 J l b W 9 2 Z W R D b 2 x 1 b W 5 z M S 5 7 U H V y Y 2 h h c 2 V c b l B y a W N l L D R 9 J n F 1 b 3 Q 7 L C Z x d W 9 0 O 1 N l Y 3 R p b 2 4 x L 1 R h Y m x l M D E y I C h Q Y W d l I D I 2 K S 9 B d X R v U m V t b 3 Z l Z E N v b H V t b n M x L n t B b m 5 1 Y W x c b l J l d H V y b l x u d m F s d W F 0 a W 9 u X G 4 y M D I 0 L z I 1 L D V 9 J n F 1 b 3 Q 7 L C Z x d W 9 0 O 1 N l Y 3 R p b 2 4 x L 1 R h Y m x l M D E y I C h Q Y W d l I D I 2 K S 9 B d X R v U m V t b 3 Z l Z E N v b H V t b n M x L n t J b n N 1 c m F u Y 2 V c b l Z h b H V l X G 4 y M D I 0 L z I 1 L D Z 9 J n F 1 b 3 Q 7 L C Z x d W 9 0 O 1 N l Y 3 R p b 2 4 x L 1 R h Y m x l M D E y I C h Q Y W d l I D I 2 K S 9 B d X R v U m V t b 3 Z l Z E N v b H V t b n M x L n t D d X N 0 b 2 R p Y W 4 g K G l m X G 5 z Z X B h c m F 0 Z S B 0 b 1 x u U E M v Q 2 x l c m s p L D d 9 J n F 1 b 3 Q 7 L C Z x d W 9 0 O 1 N l Y 3 R p b 2 4 x L 1 R h Y m x l M D E y I C h Q Y W d l I D I 2 K S 9 B d X R v U m V t b 3 Z l Z E N v b H V t b n M x L n t E a X N w b 3 N h b C 9 O b 3 R l c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j Y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I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I 2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y N T B j O T l h L T k 0 N m Q t N G I 1 Z S 1 i O W U 3 L T F j M z B j N m Q 2 N W V m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Y W J s Z T A x M l 9 f U G F n Z V 8 y N j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E 2 V D E z O j U 1 O j U 1 L j c 1 N j M x M T F a I i A v P j x F b n R y e S B U e X B l P S J G a W x s Q 2 9 s d W 1 u V H l w Z X M i I F Z h b H V l P S J z Q m d Z R 0 F 3 W V J F U V l H I i A v P j x F b n R y e S B U e X B l P S J G a W x s Q 2 9 s d W 1 u T m F t Z X M i I F Z h b H V l P S J z W y Z x d W 9 0 O 1 J l Z l x u T m 8 u J n F 1 b 3 Q 7 L C Z x d W 9 0 O 0 R l c 2 N y a X B 0 a W 9 u J n F 1 b 3 Q 7 L C Z x d W 9 0 O 0 l k Z W 5 0 a W Z p Y 2 F 0 a W 9 u J n F 1 b 3 Q 7 L C Z x d W 9 0 O 0 F j c X V p c m V k J n F 1 b 3 Q 7 L C Z x d W 9 0 O 1 B 1 c m N o Y X N l X G 5 Q c m l j Z S Z x d W 9 0 O y w m c X V v d D t B b m 5 1 Y W x c b l J l d H V y b l x u d m F s d W F 0 a W 9 u X G 4 y M D I 0 L z I 1 J n F 1 b 3 Q 7 L C Z x d W 9 0 O 0 l u c 3 V y Y W 5 j Z V x u V m F s d W V c b j I w M j Q v M j U m c X V v d D s s J n F 1 b 3 Q 7 Q 3 V z d G 9 k a W F u I C h p Z l x u c 2 V w Y X J h d G U g d G 9 c b l B D L 0 N s Z X J r K S Z x d W 9 0 O y w m c X V v d D t E a X N w b 3 N h b C 9 O b 3 R l c y Z x d W 9 0 O 1 0 i I C 8 + P E V u d H J 5 I F R 5 c G U 9 I k Z p b G x T d G F 0 d X M i I F Z h b H V l P S J z Q 2 9 t c G x l d G U i I C 8 + P E V u d H J 5 I F R 5 c G U 9 I k Z p b G x D b 3 V u d C I g V m F s d W U 9 I m w y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y N i k v Q X V 0 b 1 J l b W 9 2 Z W R D b 2 x 1 b W 5 z M S 5 7 U m V m X G 5 O b y 4 s M H 0 m c X V v d D s s J n F 1 b 3 Q 7 U 2 V j d G l v b j E v V G F i b G U w M T I g K F B h Z 2 U g M j Y p L 0 F 1 d G 9 S Z W 1 v d m V k Q 2 9 s d W 1 u c z E u e 0 R l c 2 N y a X B 0 a W 9 u L D F 9 J n F 1 b 3 Q 7 L C Z x d W 9 0 O 1 N l Y 3 R p b 2 4 x L 1 R h Y m x l M D E y I C h Q Y W d l I D I 2 K S 9 B d X R v U m V t b 3 Z l Z E N v b H V t b n M x L n t J Z G V u d G l m a W N h d G l v b i w y f S Z x d W 9 0 O y w m c X V v d D t T Z W N 0 a W 9 u M S 9 U Y W J s Z T A x M i A o U G F n Z S A y N i k v Q X V 0 b 1 J l b W 9 2 Z W R D b 2 x 1 b W 5 z M S 5 7 Q W N x d W l y Z W Q s M 3 0 m c X V v d D s s J n F 1 b 3 Q 7 U 2 V j d G l v b j E v V G F i b G U w M T I g K F B h Z 2 U g M j Y p L 0 F 1 d G 9 S Z W 1 v d m V k Q 2 9 s d W 1 u c z E u e 1 B 1 c m N o Y X N l X G 5 Q c m l j Z S w 0 f S Z x d W 9 0 O y w m c X V v d D t T Z W N 0 a W 9 u M S 9 U Y W J s Z T A x M i A o U G F n Z S A y N i k v Q X V 0 b 1 J l b W 9 2 Z W R D b 2 x 1 b W 5 z M S 5 7 Q W 5 u d W F s X G 5 S Z X R 1 c m 5 c b n Z h b H V h d G l v b l x u M j A y N C 8 y N S w 1 f S Z x d W 9 0 O y w m c X V v d D t T Z W N 0 a W 9 u M S 9 U Y W J s Z T A x M i A o U G F n Z S A y N i k v Q X V 0 b 1 J l b W 9 2 Z W R D b 2 x 1 b W 5 z M S 5 7 S W 5 z d X J h b m N l X G 5 W Y W x 1 Z V x u M j A y N C 8 y N S w 2 f S Z x d W 9 0 O y w m c X V v d D t T Z W N 0 a W 9 u M S 9 U Y W J s Z T A x M i A o U G F n Z S A y N i k v Q X V 0 b 1 J l b W 9 2 Z W R D b 2 x 1 b W 5 z M S 5 7 Q 3 V z d G 9 k a W F u I C h p Z l x u c 2 V w Y X J h d G U g d G 9 c b l B D L 0 N s Z X J r K S w 3 f S Z x d W 9 0 O y w m c X V v d D t T Z W N 0 a W 9 u M S 9 U Y W J s Z T A x M i A o U G F n Z S A y N i k v Q X V 0 b 1 J l b W 9 2 Z W R D b 2 x 1 b W 5 z M S 5 7 R G l z c G 9 z Y W w v T m 9 0 Z X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I g K F B h Z 2 U g M j Y p L 0 F 1 d G 9 S Z W 1 v d m V k Q 2 9 s d W 1 u c z E u e 1 J l Z l x u T m 8 u L D B 9 J n F 1 b 3 Q 7 L C Z x d W 9 0 O 1 N l Y 3 R p b 2 4 x L 1 R h Y m x l M D E y I C h Q Y W d l I D I 2 K S 9 B d X R v U m V t b 3 Z l Z E N v b H V t b n M x L n t E Z X N j c m l w d G l v b i w x f S Z x d W 9 0 O y w m c X V v d D t T Z W N 0 a W 9 u M S 9 U Y W J s Z T A x M i A o U G F n Z S A y N i k v Q X V 0 b 1 J l b W 9 2 Z W R D b 2 x 1 b W 5 z M S 5 7 S W R l b n R p Z m l j Y X R p b 2 4 s M n 0 m c X V v d D s s J n F 1 b 3 Q 7 U 2 V j d G l v b j E v V G F i b G U w M T I g K F B h Z 2 U g M j Y p L 0 F 1 d G 9 S Z W 1 v d m V k Q 2 9 s d W 1 u c z E u e 0 F j c X V p c m V k L D N 9 J n F 1 b 3 Q 7 L C Z x d W 9 0 O 1 N l Y 3 R p b 2 4 x L 1 R h Y m x l M D E y I C h Q Y W d l I D I 2 K S 9 B d X R v U m V t b 3 Z l Z E N v b H V t b n M x L n t Q d X J j a G F z Z V x u U H J p Y 2 U s N H 0 m c X V v d D s s J n F 1 b 3 Q 7 U 2 V j d G l v b j E v V G F i b G U w M T I g K F B h Z 2 U g M j Y p L 0 F 1 d G 9 S Z W 1 v d m V k Q 2 9 s d W 1 u c z E u e 0 F u b n V h b F x u U m V 0 d X J u X G 5 2 Y W x 1 Y X R p b 2 5 c b j I w M j Q v M j U s N X 0 m c X V v d D s s J n F 1 b 3 Q 7 U 2 V j d G l v b j E v V G F i b G U w M T I g K F B h Z 2 U g M j Y p L 0 F 1 d G 9 S Z W 1 v d m V k Q 2 9 s d W 1 u c z E u e 0 l u c 3 V y Y W 5 j Z V x u V m F s d W V c b j I w M j Q v M j U s N n 0 m c X V v d D s s J n F 1 b 3 Q 7 U 2 V j d G l v b j E v V G F i b G U w M T I g K F B h Z 2 U g M j Y p L 0 F 1 d G 9 S Z W 1 v d m V k Q 2 9 s d W 1 u c z E u e 0 N 1 c 3 R v Z G l h b i A o a W Z c b n N l c G F y Y X R l I H R v X G 5 Q Q y 9 D b G V y a y k s N 3 0 m c X V v d D s s J n F 1 b 3 Q 7 U 2 V j d G l v b j E v V G F i b G U w M T I g K F B h Z 2 U g M j Y p L 0 F 1 d G 9 S Z W 1 v d m V k Q 2 9 s d W 1 u c z E u e 0 R p c 3 B v c 2 F s L 0 5 v d G V z L D h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I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j Y p J T I w K D I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I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j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I 3 L T I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j Y W M 5 N W M 2 L T A 5 O T E t N G Q 4 O S 0 5 M j d j L T Q z Z T A 2 Z W M 0 M z U 4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x M 1 9 f U G F n Z V 8 y N 1 8 y O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x O V Q w O T o w M j o y N C 4 3 M j M w M D A z W i I g L z 4 8 R W 5 0 c n k g V H l w Z T 0 i R m l s b E N v b H V t b l R 5 c G V z I i B W Y W x 1 Z T 0 i c 0 J n W U d C Z 1 l S R V F Z R y I g L z 4 8 R W 5 0 c n k g V H l w Z T 0 i R m l s b E N v b H V t b k 5 h b W V z I i B W Y W x 1 Z T 0 i c 1 s m c X V v d D t S Z W Z c b k 5 v L i Z x d W 9 0 O y w m c X V v d D t E Z X N j c m l w d G l v b i Z x d W 9 0 O y w m c X V v d D t J Z G V u d G l m a W N h d G l v b i Z x d W 9 0 O y w m c X V v d D t B Y 3 F 1 a X J l Z C Z x d W 9 0 O y w m c X V v d D t Q d X J j a G F z Z V x u U H J p Y 2 U m c X V v d D s s J n F 1 b 3 Q 7 Q W 5 u d W F s X G 5 S Z X R 1 c m 5 c b n Z h b H V h d G l v b l x u M j A y N C 8 y N S Z x d W 9 0 O y w m c X V v d D t J b n N 1 c m F u Y 2 V c b l Z h b H V l X G 4 y M D I 0 L z I 1 J n F 1 b 3 Q 7 L C Z x d W 9 0 O 0 N 1 c 3 R v Z G l h b l x u K G l m I H N l c G F y Y X R l X G 5 0 b 1 x u U E M v Q 2 x l c m s p J n F 1 b 3 Q 7 L C Z x d W 9 0 O 0 R p c 3 B v c 2 F s L 0 5 v d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j c t M j k p L 0 F 1 d G 9 S Z W 1 v d m V k Q 2 9 s d W 1 u c z E u e 1 J l Z l x u T m 8 u L D B 9 J n F 1 b 3 Q 7 L C Z x d W 9 0 O 1 N l Y 3 R p b 2 4 x L 1 R h Y m x l M D E z I C h Q Y W d l I D I 3 L T I 5 K S 9 B d X R v U m V t b 3 Z l Z E N v b H V t b n M x L n t E Z X N j c m l w d G l v b i w x f S Z x d W 9 0 O y w m c X V v d D t T Z W N 0 a W 9 u M S 9 U Y W J s Z T A x M y A o U G F n Z S A y N y 0 y O S k v Q X V 0 b 1 J l b W 9 2 Z W R D b 2 x 1 b W 5 z M S 5 7 S W R l b n R p Z m l j Y X R p b 2 4 s M n 0 m c X V v d D s s J n F 1 b 3 Q 7 U 2 V j d G l v b j E v V G F i b G U w M T M g K F B h Z 2 U g M j c t M j k p L 0 F 1 d G 9 S Z W 1 v d m V k Q 2 9 s d W 1 u c z E u e 0 F j c X V p c m V k L D N 9 J n F 1 b 3 Q 7 L C Z x d W 9 0 O 1 N l Y 3 R p b 2 4 x L 1 R h Y m x l M D E z I C h Q Y W d l I D I 3 L T I 5 K S 9 B d X R v U m V t b 3 Z l Z E N v b H V t b n M x L n t Q d X J j a G F z Z V x u U H J p Y 2 U s N H 0 m c X V v d D s s J n F 1 b 3 Q 7 U 2 V j d G l v b j E v V G F i b G U w M T M g K F B h Z 2 U g M j c t M j k p L 0 F 1 d G 9 S Z W 1 v d m V k Q 2 9 s d W 1 u c z E u e 0 F u b n V h b F x u U m V 0 d X J u X G 5 2 Y W x 1 Y X R p b 2 5 c b j I w M j Q v M j U s N X 0 m c X V v d D s s J n F 1 b 3 Q 7 U 2 V j d G l v b j E v V G F i b G U w M T M g K F B h Z 2 U g M j c t M j k p L 0 F 1 d G 9 S Z W 1 v d m V k Q 2 9 s d W 1 u c z E u e 0 l u c 3 V y Y W 5 j Z V x u V m F s d W V c b j I w M j Q v M j U s N n 0 m c X V v d D s s J n F 1 b 3 Q 7 U 2 V j d G l v b j E v V G F i b G U w M T M g K F B h Z 2 U g M j c t M j k p L 0 F 1 d G 9 S Z W 1 v d m V k Q 2 9 s d W 1 u c z E u e 0 N 1 c 3 R v Z G l h b l x u K G l m I H N l c G F y Y X R l X G 5 0 b 1 x u U E M v Q 2 x l c m s p L D d 9 J n F 1 b 3 Q 7 L C Z x d W 9 0 O 1 N l Y 3 R p b 2 4 x L 1 R h Y m x l M D E z I C h Q Y W d l I D I 3 L T I 5 K S 9 B d X R v U m V t b 3 Z l Z E N v b H V t b n M x L n t E a X N w b 3 N h b C 9 O b 3 R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y A o U G F n Z S A y N y 0 y O S k v Q X V 0 b 1 J l b W 9 2 Z W R D b 2 x 1 b W 5 z M S 5 7 U m V m X G 5 O b y 4 s M H 0 m c X V v d D s s J n F 1 b 3 Q 7 U 2 V j d G l v b j E v V G F i b G U w M T M g K F B h Z 2 U g M j c t M j k p L 0 F 1 d G 9 S Z W 1 v d m V k Q 2 9 s d W 1 u c z E u e 0 R l c 2 N y a X B 0 a W 9 u L D F 9 J n F 1 b 3 Q 7 L C Z x d W 9 0 O 1 N l Y 3 R p b 2 4 x L 1 R h Y m x l M D E z I C h Q Y W d l I D I 3 L T I 5 K S 9 B d X R v U m V t b 3 Z l Z E N v b H V t b n M x L n t J Z G V u d G l m a W N h d G l v b i w y f S Z x d W 9 0 O y w m c X V v d D t T Z W N 0 a W 9 u M S 9 U Y W J s Z T A x M y A o U G F n Z S A y N y 0 y O S k v Q X V 0 b 1 J l b W 9 2 Z W R D b 2 x 1 b W 5 z M S 5 7 Q W N x d W l y Z W Q s M 3 0 m c X V v d D s s J n F 1 b 3 Q 7 U 2 V j d G l v b j E v V G F i b G U w M T M g K F B h Z 2 U g M j c t M j k p L 0 F 1 d G 9 S Z W 1 v d m V k Q 2 9 s d W 1 u c z E u e 1 B 1 c m N o Y X N l X G 5 Q c m l j Z S w 0 f S Z x d W 9 0 O y w m c X V v d D t T Z W N 0 a W 9 u M S 9 U Y W J s Z T A x M y A o U G F n Z S A y N y 0 y O S k v Q X V 0 b 1 J l b W 9 2 Z W R D b 2 x 1 b W 5 z M S 5 7 Q W 5 u d W F s X G 5 S Z X R 1 c m 5 c b n Z h b H V h d G l v b l x u M j A y N C 8 y N S w 1 f S Z x d W 9 0 O y w m c X V v d D t T Z W N 0 a W 9 u M S 9 U Y W J s Z T A x M y A o U G F n Z S A y N y 0 y O S k v Q X V 0 b 1 J l b W 9 2 Z W R D b 2 x 1 b W 5 z M S 5 7 S W 5 z d X J h b m N l X G 5 W Y W x 1 Z V x u M j A y N C 8 y N S w 2 f S Z x d W 9 0 O y w m c X V v d D t T Z W N 0 a W 9 u M S 9 U Y W J s Z T A x M y A o U G F n Z S A y N y 0 y O S k v Q X V 0 b 1 J l b W 9 2 Z W R D b 2 x 1 b W 5 z M S 5 7 Q 3 V z d G 9 k a W F u X G 4 o a W Y g c 2 V w Y X J h d G V c b n R v X G 5 Q Q y 9 D b G V y a y k s N 3 0 m c X V v d D s s J n F 1 b 3 Q 7 U 2 V j d G l v b j E v V G F i b G U w M T M g K F B h Z 2 U g M j c t M j k p L 0 F 1 d G 9 S Z W 1 v d m V k Q 2 9 s d W 1 u c z E u e 0 R p c 3 B v c 2 F s L 0 5 v d G V z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j c t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y N y 0 y O S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j c t M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y N y 0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M T g t M j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R l Y j E 5 N z I t M z A 0 Z S 0 0 M W U 1 L W I 2 N T Q t N 2 V i Y T N i O T F k M D Z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E 5 V D E z O j U y O j U 1 L j Q 4 M j g w M z Z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M T g t M j E p L 0 F 1 d G 9 S Z W 1 v d m V k Q 2 9 s d W 1 u c z E u e 0 N v b H V t b j E s M H 0 m c X V v d D s s J n F 1 b 3 Q 7 U 2 V j d G l v b j E v V G F i b G U w M D k g K F B h Z 2 U g M T g t M j E p L 0 F 1 d G 9 S Z W 1 v d m V k Q 2 9 s d W 1 u c z E u e 0 N v b H V t b j I s M X 0 m c X V v d D s s J n F 1 b 3 Q 7 U 2 V j d G l v b j E v V G F i b G U w M D k g K F B h Z 2 U g M T g t M j E p L 0 F 1 d G 9 S Z W 1 v d m V k Q 2 9 s d W 1 u c z E u e 0 N v b H V t b j M s M n 0 m c X V v d D s s J n F 1 b 3 Q 7 U 2 V j d G l v b j E v V G F i b G U w M D k g K F B h Z 2 U g M T g t M j E p L 0 F 1 d G 9 S Z W 1 v d m V k Q 2 9 s d W 1 u c z E u e 0 N v b H V t b j Q s M 3 0 m c X V v d D s s J n F 1 b 3 Q 7 U 2 V j d G l v b j E v V G F i b G U w M D k g K F B h Z 2 U g M T g t M j E p L 0 F 1 d G 9 S Z W 1 v d m V k Q 2 9 s d W 1 u c z E u e 0 N v b H V t b j U s N H 0 m c X V v d D s s J n F 1 b 3 Q 7 U 2 V j d G l v b j E v V G F i b G U w M D k g K F B h Z 2 U g M T g t M j E p L 0 F 1 d G 9 S Z W 1 v d m V k Q 2 9 s d W 1 u c z E u e 0 N v b H V t b j Y s N X 0 m c X V v d D s s J n F 1 b 3 Q 7 U 2 V j d G l v b j E v V G F i b G U w M D k g K F B h Z 2 U g M T g t M j E p L 0 F 1 d G 9 S Z W 1 v d m V k Q 2 9 s d W 1 u c z E u e 0 N v b H V t b j c s N n 0 m c X V v d D s s J n F 1 b 3 Q 7 U 2 V j d G l v b j E v V G F i b G U w M D k g K F B h Z 2 U g M T g t M j E p L 0 F 1 d G 9 S Z W 1 v d m V k Q 2 9 s d W 1 u c z E u e 0 N v b H V t b j g s N 3 0 m c X V v d D s s J n F 1 b 3 Q 7 U 2 V j d G l v b j E v V G F i b G U w M D k g K F B h Z 2 U g M T g t M j E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M T g t M j E p L 0 F 1 d G 9 S Z W 1 v d m V k Q 2 9 s d W 1 u c z E u e 0 N v b H V t b j E s M H 0 m c X V v d D s s J n F 1 b 3 Q 7 U 2 V j d G l v b j E v V G F i b G U w M D k g K F B h Z 2 U g M T g t M j E p L 0 F 1 d G 9 S Z W 1 v d m V k Q 2 9 s d W 1 u c z E u e 0 N v b H V t b j I s M X 0 m c X V v d D s s J n F 1 b 3 Q 7 U 2 V j d G l v b j E v V G F i b G U w M D k g K F B h Z 2 U g M T g t M j E p L 0 F 1 d G 9 S Z W 1 v d m V k Q 2 9 s d W 1 u c z E u e 0 N v b H V t b j M s M n 0 m c X V v d D s s J n F 1 b 3 Q 7 U 2 V j d G l v b j E v V G F i b G U w M D k g K F B h Z 2 U g M T g t M j E p L 0 F 1 d G 9 S Z W 1 v d m V k Q 2 9 s d W 1 u c z E u e 0 N v b H V t b j Q s M 3 0 m c X V v d D s s J n F 1 b 3 Q 7 U 2 V j d G l v b j E v V G F i b G U w M D k g K F B h Z 2 U g M T g t M j E p L 0 F 1 d G 9 S Z W 1 v d m V k Q 2 9 s d W 1 u c z E u e 0 N v b H V t b j U s N H 0 m c X V v d D s s J n F 1 b 3 Q 7 U 2 V j d G l v b j E v V G F i b G U w M D k g K F B h Z 2 U g M T g t M j E p L 0 F 1 d G 9 S Z W 1 v d m V k Q 2 9 s d W 1 u c z E u e 0 N v b H V t b j Y s N X 0 m c X V v d D s s J n F 1 b 3 Q 7 U 2 V j d G l v b j E v V G F i b G U w M D k g K F B h Z 2 U g M T g t M j E p L 0 F 1 d G 9 S Z W 1 v d m V k Q 2 9 s d W 1 u c z E u e 0 N v b H V t b j c s N n 0 m c X V v d D s s J n F 1 b 3 Q 7 U 2 V j d G l v b j E v V G F i b G U w M D k g K F B h Z 2 U g M T g t M j E p L 0 F 1 d G 9 S Z W 1 v d m V k Q 2 9 s d W 1 u c z E u e 0 N v b H V t b j g s N 3 0 m c X V v d D s s J n F 1 b 3 Q 7 U 2 V j d G l v b j E v V G F i b G U w M D k g K F B h Z 2 U g M T g t M j E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x O C 0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E 4 L T I x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x O C 0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T A 5 M G Q 2 Y S 0 y N z Q 4 L T Q 2 N T A t O D M 1 Z i 0 3 N j R h Z j Q y M z Z k Z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B U M T M 6 N T A 6 M T A u M z A z O D g x M F o i I C 8 + P E V u d H J 5 I F R 5 c G U 9 I k Z p b G x D b 2 x 1 b W 5 U e X B l c y I g V m F s d W U 9 I n N C Z 1 l E Q m d N P S I g L z 4 8 R W 5 0 c n k g V H l w Z T 0 i R m l s b E N v b H V t b k 5 h b W V z I i B W Y W x 1 Z T 0 i c 1 s m c X V v d D t B c 3 N l d C B D Y X R l Z 2 9 y e S Z x d W 9 0 O y w m c X V v d D t G a X h l Z C B B c 3 N l d H M g d m F s d W U m c X V v d D s s J n F 1 b 3 Q 7 Q 2 9 s d W 1 u M y Z x d W 9 0 O y w m c X V v d D t J b n N 1 c m F u Y 2 U g d m F s d W U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F z c 2 V 0 I E N h d G V n b 3 J 5 L D B 9 J n F 1 b 3 Q 7 L C Z x d W 9 0 O 1 N l Y 3 R p b 2 4 x L 1 R h Y m x l M D A x I C h Q Y W d l I D E p L 0 F 1 d G 9 S Z W 1 v d m V k Q 2 9 s d W 1 u c z E u e 0 Z p e G V k I E F z c 2 V 0 c y B 2 Y W x 1 Z S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l u c 3 V y Y W 5 j Z S B 2 Y W x 1 Z S w z f S Z x d W 9 0 O y w m c X V v d D t T Z W N 0 a W 9 u M S 9 U Y W J s Z T A w M S A o U G F n Z S A x K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F z c 2 V 0 I E N h d G V n b 3 J 5 L D B 9 J n F 1 b 3 Q 7 L C Z x d W 9 0 O 1 N l Y 3 R p b 2 4 x L 1 R h Y m x l M D A x I C h Q Y W d l I D E p L 0 F 1 d G 9 S Z W 1 v d m V k Q 2 9 s d W 1 u c z E u e 0 Z p e G V k I E F z c 2 V 0 c y B 2 Y W x 1 Z S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l u c 3 V y Y W 5 j Z S B 2 Y W x 1 Z S w z f S Z x d W 9 0 O y w m c X V v d D t T Z W N 0 a W 9 u M S 9 U Y W J s Z T A w M S A o U G F n Z S A x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M j I 5 M T F k L T l l Z G M t N D l m Z i 0 5 Z D Z k L W U y Y z V j N D B i N 2 I z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F Q x N D o 0 N T o z M y 4 z N T A 2 N T I w W i I g L z 4 8 R W 5 0 c n k g V H l w Z T 0 i R m l s b E N v b H V t b l R 5 c G V z I i B W Y W x 1 Z T 0 i c 0 J n T U Y i I C 8 + P E V u d H J 5 I F R 5 c G U 9 I k Z p b G x D b 2 x 1 b W 5 O Y W 1 l c y I g V m F s d W U 9 I n N b J n F 1 b 3 Q 7 Q 2 9 s d W 1 u M S Z x d W 9 0 O y w m c X V v d D v C o y Z x d W 9 0 O y w m c X V v d D v C o 1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8 K j L D F 9 J n F 1 b 3 Q 7 L C Z x d W 9 0 O 1 N l Y 3 R p b 2 4 x L 1 R h Y m x l M D A x I C h Q Y W d l I D E p I C g y K S 9 B d X R v U m V t b 3 Z l Z E N v b H V t b n M x L n v C o 1 8 x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v C o y w x f S Z x d W 9 0 O y w m c X V v d D t T Z W N 0 a W 9 u M S 9 U Y W J s Z T A w M S A o U G F n Z S A x K S A o M i k v Q X V 0 b 1 J l b W 9 2 Z W R D b 2 x 1 b W 5 z M S 5 7 w q N f M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j c t M j k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g y Y m E 3 O D M t N 2 N i Y S 0 0 N D E 3 L T l l N 2 U t N D V h Z W F m M 2 E 2 Y 2 Y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M D E z X 1 9 Q Y W d l X z I 3 X z I 5 N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E 5 V D A 5 O j A y O j I 0 L j c y M z A w M D N a I i A v P j x F b n R y e S B U e X B l P S J G a W x s Q 2 9 s d W 1 u V H l w Z X M i I F Z h b H V l P S J z Q m d Z R 0 J n W V J F U V l H I i A v P j x F b n R y e S B U e X B l P S J G a W x s Q 2 9 s d W 1 u T m F t Z X M i I F Z h b H V l P S J z W y Z x d W 9 0 O 1 J l Z l x u T m 8 u J n F 1 b 3 Q 7 L C Z x d W 9 0 O 0 R l c 2 N y a X B 0 a W 9 u J n F 1 b 3 Q 7 L C Z x d W 9 0 O 0 l k Z W 5 0 a W Z p Y 2 F 0 a W 9 u J n F 1 b 3 Q 7 L C Z x d W 9 0 O 0 F j c X V p c m V k J n F 1 b 3 Q 7 L C Z x d W 9 0 O 1 B 1 c m N o Y X N l X G 5 Q c m l j Z S Z x d W 9 0 O y w m c X V v d D t B b m 5 1 Y W x c b l J l d H V y b l x u d m F s d W F 0 a W 9 u X G 4 y M D I 0 L z I 1 J n F 1 b 3 Q 7 L C Z x d W 9 0 O 0 l u c 3 V y Y W 5 j Z V x u V m F s d W V c b j I w M j Q v M j U m c X V v d D s s J n F 1 b 3 Q 7 Q 3 V z d G 9 k a W F u X G 4 o a W Y g c 2 V w Y X J h d G V c b n R v X G 5 Q Q y 9 D b G V y a y k m c X V v d D s s J n F 1 b 3 Q 7 R G l z c G 9 z Y W w v T m 9 0 Z X M m c X V v d D t d I i A v P j x F b n R y e S B U e X B l P S J G a W x s U 3 R h d H V z I i B W Y W x 1 Z T 0 i c 0 N v b X B s Z X R l I i A v P j x F b n R y e S B U e X B l P S J G a W x s Q 2 9 1 b n Q i I F Z h b H V l P S J s M j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I 3 L T I 5 K S 9 B d X R v U m V t b 3 Z l Z E N v b H V t b n M x L n t S Z W Z c b k 5 v L i w w f S Z x d W 9 0 O y w m c X V v d D t T Z W N 0 a W 9 u M S 9 U Y W J s Z T A x M y A o U G F n Z S A y N y 0 y O S k v Q X V 0 b 1 J l b W 9 2 Z W R D b 2 x 1 b W 5 z M S 5 7 R G V z Y 3 J p c H R p b 2 4 s M X 0 m c X V v d D s s J n F 1 b 3 Q 7 U 2 V j d G l v b j E v V G F i b G U w M T M g K F B h Z 2 U g M j c t M j k p L 0 F 1 d G 9 S Z W 1 v d m V k Q 2 9 s d W 1 u c z E u e 0 l k Z W 5 0 a W Z p Y 2 F 0 a W 9 u L D J 9 J n F 1 b 3 Q 7 L C Z x d W 9 0 O 1 N l Y 3 R p b 2 4 x L 1 R h Y m x l M D E z I C h Q Y W d l I D I 3 L T I 5 K S 9 B d X R v U m V t b 3 Z l Z E N v b H V t b n M x L n t B Y 3 F 1 a X J l Z C w z f S Z x d W 9 0 O y w m c X V v d D t T Z W N 0 a W 9 u M S 9 U Y W J s Z T A x M y A o U G F n Z S A y N y 0 y O S k v Q X V 0 b 1 J l b W 9 2 Z W R D b 2 x 1 b W 5 z M S 5 7 U H V y Y 2 h h c 2 V c b l B y a W N l L D R 9 J n F 1 b 3 Q 7 L C Z x d W 9 0 O 1 N l Y 3 R p b 2 4 x L 1 R h Y m x l M D E z I C h Q Y W d l I D I 3 L T I 5 K S 9 B d X R v U m V t b 3 Z l Z E N v b H V t b n M x L n t B b m 5 1 Y W x c b l J l d H V y b l x u d m F s d W F 0 a W 9 u X G 4 y M D I 0 L z I 1 L D V 9 J n F 1 b 3 Q 7 L C Z x d W 9 0 O 1 N l Y 3 R p b 2 4 x L 1 R h Y m x l M D E z I C h Q Y W d l I D I 3 L T I 5 K S 9 B d X R v U m V t b 3 Z l Z E N v b H V t b n M x L n t J b n N 1 c m F u Y 2 V c b l Z h b H V l X G 4 y M D I 0 L z I 1 L D Z 9 J n F 1 b 3 Q 7 L C Z x d W 9 0 O 1 N l Y 3 R p b 2 4 x L 1 R h Y m x l M D E z I C h Q Y W d l I D I 3 L T I 5 K S 9 B d X R v U m V t b 3 Z l Z E N v b H V t b n M x L n t D d X N 0 b 2 R p Y W 5 c b i h p Z i B z Z X B h c m F 0 Z V x u d G 9 c b l B D L 0 N s Z X J r K S w 3 f S Z x d W 9 0 O y w m c X V v d D t T Z W N 0 a W 9 u M S 9 U Y W J s Z T A x M y A o U G F n Z S A y N y 0 y O S k v Q X V 0 b 1 J l b W 9 2 Z W R D b 2 x 1 b W 5 z M S 5 7 R G l z c G 9 z Y W w v T m 9 0 Z X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M g K F B h Z 2 U g M j c t M j k p L 0 F 1 d G 9 S Z W 1 v d m V k Q 2 9 s d W 1 u c z E u e 1 J l Z l x u T m 8 u L D B 9 J n F 1 b 3 Q 7 L C Z x d W 9 0 O 1 N l Y 3 R p b 2 4 x L 1 R h Y m x l M D E z I C h Q Y W d l I D I 3 L T I 5 K S 9 B d X R v U m V t b 3 Z l Z E N v b H V t b n M x L n t E Z X N j c m l w d G l v b i w x f S Z x d W 9 0 O y w m c X V v d D t T Z W N 0 a W 9 u M S 9 U Y W J s Z T A x M y A o U G F n Z S A y N y 0 y O S k v Q X V 0 b 1 J l b W 9 2 Z W R D b 2 x 1 b W 5 z M S 5 7 S W R l b n R p Z m l j Y X R p b 2 4 s M n 0 m c X V v d D s s J n F 1 b 3 Q 7 U 2 V j d G l v b j E v V G F i b G U w M T M g K F B h Z 2 U g M j c t M j k p L 0 F 1 d G 9 S Z W 1 v d m V k Q 2 9 s d W 1 u c z E u e 0 F j c X V p c m V k L D N 9 J n F 1 b 3 Q 7 L C Z x d W 9 0 O 1 N l Y 3 R p b 2 4 x L 1 R h Y m x l M D E z I C h Q Y W d l I D I 3 L T I 5 K S 9 B d X R v U m V t b 3 Z l Z E N v b H V t b n M x L n t Q d X J j a G F z Z V x u U H J p Y 2 U s N H 0 m c X V v d D s s J n F 1 b 3 Q 7 U 2 V j d G l v b j E v V G F i b G U w M T M g K F B h Z 2 U g M j c t M j k p L 0 F 1 d G 9 S Z W 1 v d m V k Q 2 9 s d W 1 u c z E u e 0 F u b n V h b F x u U m V 0 d X J u X G 5 2 Y W x 1 Y X R p b 2 5 c b j I w M j Q v M j U s N X 0 m c X V v d D s s J n F 1 b 3 Q 7 U 2 V j d G l v b j E v V G F i b G U w M T M g K F B h Z 2 U g M j c t M j k p L 0 F 1 d G 9 S Z W 1 v d m V k Q 2 9 s d W 1 u c z E u e 0 l u c 3 V y Y W 5 j Z V x u V m F s d W V c b j I w M j Q v M j U s N n 0 m c X V v d D s s J n F 1 b 3 Q 7 U 2 V j d G l v b j E v V G F i b G U w M T M g K F B h Z 2 U g M j c t M j k p L 0 F 1 d G 9 S Z W 1 v d m V k Q 2 9 s d W 1 u c z E u e 0 N 1 c 3 R v Z G l h b l x u K G l m I H N l c G F y Y X R l X G 5 0 b 1 x u U E M v Q 2 x l c m s p L D d 9 J n F 1 b 3 Q 7 L C Z x d W 9 0 O 1 N l Y 3 R p b 2 4 x L 1 R h Y m x l M D E z I C h Q Y W d l I D I 3 L T I 5 K S 9 B d X R v U m V t b 3 Z l Z E N v b H V t b n M x L n t E a X N w b 3 N h b C 9 O b 3 R l c y w 4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I 3 L T I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j c t M j k p J T I w K D I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I 3 L T I 5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j c t M j k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I 3 L T I 5 K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Y W I 0 M m I 1 L T g 1 N m Q t N D Q y O C 1 h N m E 2 L T A 1 Z j g 0 M T E 5 M z l l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Y W J s Z T A x M 1 9 f U G F n Z V 8 y N 1 8 y O T U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x O V Q w O T o w M j o y N C 4 3 M j M w M D A z W i I g L z 4 8 R W 5 0 c n k g V H l w Z T 0 i R m l s b E N v b H V t b l R 5 c G V z I i B W Y W x 1 Z T 0 i c 0 J n W U d C Z 1 l S R V F Z R y I g L z 4 8 R W 5 0 c n k g V H l w Z T 0 i R m l s b E N v b H V t b k 5 h b W V z I i B W Y W x 1 Z T 0 i c 1 s m c X V v d D t S Z W Z c b k 5 v L i Z x d W 9 0 O y w m c X V v d D t E Z X N j c m l w d G l v b i Z x d W 9 0 O y w m c X V v d D t J Z G V u d G l m a W N h d G l v b i Z x d W 9 0 O y w m c X V v d D t B Y 3 F 1 a X J l Z C Z x d W 9 0 O y w m c X V v d D t Q d X J j a G F z Z V x u U H J p Y 2 U m c X V v d D s s J n F 1 b 3 Q 7 Q W 5 u d W F s X G 5 S Z X R 1 c m 5 c b n Z h b H V h d G l v b l x u M j A y N C 8 y N S Z x d W 9 0 O y w m c X V v d D t J b n N 1 c m F u Y 2 V c b l Z h b H V l X G 4 y M D I 0 L z I 1 J n F 1 b 3 Q 7 L C Z x d W 9 0 O 0 N 1 c 3 R v Z G l h b l x u K G l m I H N l c G F y Y X R l X G 5 0 b 1 x u U E M v Q 2 x l c m s p J n F 1 b 3 Q 7 L C Z x d W 9 0 O 0 R p c 3 B v c 2 F s L 0 5 v d G V z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y N y 0 y O S k v Q X V 0 b 1 J l b W 9 2 Z W R D b 2 x 1 b W 5 z M S 5 7 U m V m X G 5 O b y 4 s M H 0 m c X V v d D s s J n F 1 b 3 Q 7 U 2 V j d G l v b j E v V G F i b G U w M T M g K F B h Z 2 U g M j c t M j k p L 0 F 1 d G 9 S Z W 1 v d m V k Q 2 9 s d W 1 u c z E u e 0 R l c 2 N y a X B 0 a W 9 u L D F 9 J n F 1 b 3 Q 7 L C Z x d W 9 0 O 1 N l Y 3 R p b 2 4 x L 1 R h Y m x l M D E z I C h Q Y W d l I D I 3 L T I 5 K S 9 B d X R v U m V t b 3 Z l Z E N v b H V t b n M x L n t J Z G V u d G l m a W N h d G l v b i w y f S Z x d W 9 0 O y w m c X V v d D t T Z W N 0 a W 9 u M S 9 U Y W J s Z T A x M y A o U G F n Z S A y N y 0 y O S k v Q X V 0 b 1 J l b W 9 2 Z W R D b 2 x 1 b W 5 z M S 5 7 Q W N x d W l y Z W Q s M 3 0 m c X V v d D s s J n F 1 b 3 Q 7 U 2 V j d G l v b j E v V G F i b G U w M T M g K F B h Z 2 U g M j c t M j k p L 0 F 1 d G 9 S Z W 1 v d m V k Q 2 9 s d W 1 u c z E u e 1 B 1 c m N o Y X N l X G 5 Q c m l j Z S w 0 f S Z x d W 9 0 O y w m c X V v d D t T Z W N 0 a W 9 u M S 9 U Y W J s Z T A x M y A o U G F n Z S A y N y 0 y O S k v Q X V 0 b 1 J l b W 9 2 Z W R D b 2 x 1 b W 5 z M S 5 7 Q W 5 u d W F s X G 5 S Z X R 1 c m 5 c b n Z h b H V h d G l v b l x u M j A y N C 8 y N S w 1 f S Z x d W 9 0 O y w m c X V v d D t T Z W N 0 a W 9 u M S 9 U Y W J s Z T A x M y A o U G F n Z S A y N y 0 y O S k v Q X V 0 b 1 J l b W 9 2 Z W R D b 2 x 1 b W 5 z M S 5 7 S W 5 z d X J h b m N l X G 5 W Y W x 1 Z V x u M j A y N C 8 y N S w 2 f S Z x d W 9 0 O y w m c X V v d D t T Z W N 0 a W 9 u M S 9 U Y W J s Z T A x M y A o U G F n Z S A y N y 0 y O S k v Q X V 0 b 1 J l b W 9 2 Z W R D b 2 x 1 b W 5 z M S 5 7 Q 3 V z d G 9 k a W F u X G 4 o a W Y g c 2 V w Y X J h d G V c b n R v X G 5 Q Q y 9 D b G V y a y k s N 3 0 m c X V v d D s s J n F 1 b 3 Q 7 U 2 V j d G l v b j E v V G F i b G U w M T M g K F B h Z 2 U g M j c t M j k p L 0 F 1 d G 9 S Z W 1 v d m V k Q 2 9 s d W 1 u c z E u e 0 R p c 3 B v c 2 F s L 0 5 v d G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z I C h Q Y W d l I D I 3 L T I 5 K S 9 B d X R v U m V t b 3 Z l Z E N v b H V t b n M x L n t S Z W Z c b k 5 v L i w w f S Z x d W 9 0 O y w m c X V v d D t T Z W N 0 a W 9 u M S 9 U Y W J s Z T A x M y A o U G F n Z S A y N y 0 y O S k v Q X V 0 b 1 J l b W 9 2 Z W R D b 2 x 1 b W 5 z M S 5 7 R G V z Y 3 J p c H R p b 2 4 s M X 0 m c X V v d D s s J n F 1 b 3 Q 7 U 2 V j d G l v b j E v V G F i b G U w M T M g K F B h Z 2 U g M j c t M j k p L 0 F 1 d G 9 S Z W 1 v d m V k Q 2 9 s d W 1 u c z E u e 0 l k Z W 5 0 a W Z p Y 2 F 0 a W 9 u L D J 9 J n F 1 b 3 Q 7 L C Z x d W 9 0 O 1 N l Y 3 R p b 2 4 x L 1 R h Y m x l M D E z I C h Q Y W d l I D I 3 L T I 5 K S 9 B d X R v U m V t b 3 Z l Z E N v b H V t b n M x L n t B Y 3 F 1 a X J l Z C w z f S Z x d W 9 0 O y w m c X V v d D t T Z W N 0 a W 9 u M S 9 U Y W J s Z T A x M y A o U G F n Z S A y N y 0 y O S k v Q X V 0 b 1 J l b W 9 2 Z W R D b 2 x 1 b W 5 z M S 5 7 U H V y Y 2 h h c 2 V c b l B y a W N l L D R 9 J n F 1 b 3 Q 7 L C Z x d W 9 0 O 1 N l Y 3 R p b 2 4 x L 1 R h Y m x l M D E z I C h Q Y W d l I D I 3 L T I 5 K S 9 B d X R v U m V t b 3 Z l Z E N v b H V t b n M x L n t B b m 5 1 Y W x c b l J l d H V y b l x u d m F s d W F 0 a W 9 u X G 4 y M D I 0 L z I 1 L D V 9 J n F 1 b 3 Q 7 L C Z x d W 9 0 O 1 N l Y 3 R p b 2 4 x L 1 R h Y m x l M D E z I C h Q Y W d l I D I 3 L T I 5 K S 9 B d X R v U m V t b 3 Z l Z E N v b H V t b n M x L n t J b n N 1 c m F u Y 2 V c b l Z h b H V l X G 4 y M D I 0 L z I 1 L D Z 9 J n F 1 b 3 Q 7 L C Z x d W 9 0 O 1 N l Y 3 R p b 2 4 x L 1 R h Y m x l M D E z I C h Q Y W d l I D I 3 L T I 5 K S 9 B d X R v U m V t b 3 Z l Z E N v b H V t b n M x L n t D d X N 0 b 2 R p Y W 5 c b i h p Z i B z Z X B h c m F 0 Z V x u d G 9 c b l B D L 0 N s Z X J r K S w 3 f S Z x d W 9 0 O y w m c X V v d D t T Z W N 0 a W 9 u M S 9 U Y W J s Z T A x M y A o U G F n Z S A y N y 0 y O S k v Q X V 0 b 1 J l b W 9 2 Z W R D b 2 x 1 b W 5 z M S 5 7 R G l z c G 9 z Y W w v T m 9 0 Z X M s O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y N y 0 y O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I 3 L T I 5 K S U y M C g z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y N y 0 y O S k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I 3 L T I 5 K S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H s N d d r k u T Z X m 2 9 J K j H f W A A A A A A I A A A A A A B B m A A A A A Q A A I A A A A D k k N X i 3 R f 3 a t M U O u p A s H d p A 4 X J / p z 9 / d z v N e J 7 v X v b s A A A A A A 6 A A A A A A g A A I A A A A K 0 d u r x 6 f J 6 c Q j r I D q w e S s C P n M a m A H D X V U / f W u z b N d o C U A A A A A d Y 1 n g G 1 H U K q G F 7 S L x A C D N 2 0 C j c v u O l s r B b t B g M i C u v H u 4 1 s B O 6 S K 2 z j 0 k / + 5 8 2 j b C p s / P z 3 U h N L c a q e V K t 1 Q H j K a P o J b U 7 g w X Z Q y E r 4 S 9 N Q A A A A N y k i d 0 a h Q m K 2 h l M u P 4 a 8 G D / t N 9 K 3 N 5 x Z k H m N f 9 C u w T O J Q k V o J V h 6 2 M D v N q 5 W T y 4 P 1 B X 8 X G Q y D V 8 C Y n B P L t o m f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45bb8-6d95-4a88-a605-7b8c503e107c" xsi:nil="true"/>
    <lcf76f155ced4ddcb4097134ff3c332f xmlns="bed0ad24-4233-4a1c-8ce8-0e79e3587e7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C838C-8301-4E2D-AD07-AA9EA0F308E4}"/>
</file>

<file path=customXml/itemProps2.xml><?xml version="1.0" encoding="utf-8"?>
<ds:datastoreItem xmlns:ds="http://schemas.openxmlformats.org/officeDocument/2006/customXml" ds:itemID="{50462B5E-DE0C-4F12-89D5-20A702947F1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096E943-23F8-46F5-B613-DB31B2059DF5}">
  <ds:schemaRefs>
    <ds:schemaRef ds:uri="http://schemas.microsoft.com/office/2006/metadata/properties"/>
    <ds:schemaRef ds:uri="http://schemas.microsoft.com/office/infopath/2007/PartnerControls"/>
    <ds:schemaRef ds:uri="09f45bb8-6d95-4a88-a605-7b8c503e107c"/>
    <ds:schemaRef ds:uri="bed0ad24-4233-4a1c-8ce8-0e79e3587e72"/>
  </ds:schemaRefs>
</ds:datastoreItem>
</file>

<file path=customXml/itemProps4.xml><?xml version="1.0" encoding="utf-8"?>
<ds:datastoreItem xmlns:ds="http://schemas.openxmlformats.org/officeDocument/2006/customXml" ds:itemID="{FD642973-005C-49A0-B589-4C5D905EF2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OFFICE CONTENTS</vt:lpstr>
      <vt:lpstr>PARISH ROOM GENERAL CONTENTS</vt:lpstr>
      <vt:lpstr>OUTSIDE EQUIPMENT</vt:lpstr>
      <vt:lpstr>STREET FURNITURE</vt:lpstr>
      <vt:lpstr>GATES AND FENCES</vt:lpstr>
      <vt:lpstr>PLAY EQUIPMENT</vt:lpstr>
      <vt:lpstr>TOOLS &amp; MACHINERY</vt:lpstr>
      <vt:lpstr>SPORTS EQUIPMENT &amp; MISC</vt:lpstr>
      <vt:lpstr>LAND</vt:lpstr>
      <vt:lpstr>TO ADD TO STREET FURNITURE</vt:lpstr>
      <vt:lpstr>DEFIBS</vt:lpstr>
      <vt:lpstr>Assets Register Summary</vt:lpstr>
      <vt:lpstr>Notes on asset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MPC Finance</dc:creator>
  <cp:keywords/>
  <dc:description/>
  <cp:lastModifiedBy>MPC Finance</cp:lastModifiedBy>
  <cp:revision/>
  <cp:lastPrinted>2026-02-25T16:35:55Z</cp:lastPrinted>
  <dcterms:created xsi:type="dcterms:W3CDTF">2025-04-30T11:58:22Z</dcterms:created>
  <dcterms:modified xsi:type="dcterms:W3CDTF">2026-02-25T17:06:42Z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0x010100AF8FC120CCAEE24D8A715B7AC5C613C8</vt:lpwstr>
  </property>
  <property fmtid="{D5CDD505-2E9C-101B-9397-08002B2CF9AE}" pid="3" name="MediaServiceImageTags">
    <vt:lpwstr/>
  </property>
</Properties>
</file>